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'Φύλλο1'!$B$2:$T$111</definedName>
  </definedNames>
  <calcPr fullCalcOnLoad="1"/>
</workbook>
</file>

<file path=xl/sharedStrings.xml><?xml version="1.0" encoding="utf-8"?>
<sst xmlns="http://schemas.openxmlformats.org/spreadsheetml/2006/main" count="117" uniqueCount="92">
  <si>
    <t>ΕΝΕΡΓΗΤΙΚΟ</t>
  </si>
  <si>
    <t>ΠΑΘΗΤΙΚΟ</t>
  </si>
  <si>
    <t>ΠΟΣΑ ΚΛΕΙΟΜ.</t>
  </si>
  <si>
    <t>ΠΟΣΑ ΠΡΟΗΓ.</t>
  </si>
  <si>
    <t>Aξία κτήσεως</t>
  </si>
  <si>
    <t>Αποσβέσεις</t>
  </si>
  <si>
    <t>Αναπ. αξία</t>
  </si>
  <si>
    <t>Α.</t>
  </si>
  <si>
    <t>ΙΔΙΑ ΚΕΦΑΛΑΙΑ</t>
  </si>
  <si>
    <t>Ι.</t>
  </si>
  <si>
    <t>Μετοχικό κεφάλαιο</t>
  </si>
  <si>
    <t>1.</t>
  </si>
  <si>
    <t>Καταβληθέν</t>
  </si>
  <si>
    <t>Γ.</t>
  </si>
  <si>
    <t>V.</t>
  </si>
  <si>
    <t>Aποτελέσματα εις νέον</t>
  </si>
  <si>
    <t>ΙΙ.</t>
  </si>
  <si>
    <t>Ενσώματες ακινητοποιήσεις</t>
  </si>
  <si>
    <t>-</t>
  </si>
  <si>
    <t>ΥΠΟΧΡΕΩΣΕΙΣ</t>
  </si>
  <si>
    <t>Βραχυπρόθεσμες υποχρεώσεις</t>
  </si>
  <si>
    <t>Δ.</t>
  </si>
  <si>
    <t>ΚΥΚΛΟΦΟΡΟΥΝ ΕΝΕΡΓΗΤΙΚΟ</t>
  </si>
  <si>
    <t>3.</t>
  </si>
  <si>
    <t>Χρεώστες διάφοροι</t>
  </si>
  <si>
    <t>ΠΙΝΑΚΑΣ ΔΙΑΘΕΣΕΩΣ ΑΠΟΤΕΛΕΣΜΑΤΩΝ</t>
  </si>
  <si>
    <t>Αποτελέσματα εκμεταλλεύσεως</t>
  </si>
  <si>
    <t>Κύκλος εργασιών (πωλήσεις)</t>
  </si>
  <si>
    <t>Καθαρά αποτελέσματα (κέρδη/ζημίες) χρήσεως</t>
  </si>
  <si>
    <t>Μείον: Κόστος πωλήσεων</t>
  </si>
  <si>
    <t>Μείον:</t>
  </si>
  <si>
    <t>Μικτά αποτελέσματα εκμεταλλεύσεως</t>
  </si>
  <si>
    <t>Πλέον: Άλλα έσοδα εκμεταλλεύσεως</t>
  </si>
  <si>
    <t>Έξοδα διοικητικής λειτουργίας</t>
  </si>
  <si>
    <t>Μερικά αποτελέσματα εκμεταλλεύσεως</t>
  </si>
  <si>
    <t>Πλέον:</t>
  </si>
  <si>
    <t>Χρεωστικοί τόκοι &amp; συναφή έξοδα</t>
  </si>
  <si>
    <t>Ολικά αποτελέσματα εκμεταλλεύσεως</t>
  </si>
  <si>
    <t>Σύνολο αποσβέσεων παγίων στοιχείων</t>
  </si>
  <si>
    <r>
      <t>Μείον:</t>
    </r>
    <r>
      <rPr>
        <sz val="10"/>
        <rFont val="Times New Roman Greek"/>
        <family val="1"/>
      </rPr>
      <t xml:space="preserve"> Οι από αυτές ενσωματωμένες στο κόστος</t>
    </r>
  </si>
  <si>
    <t>ΣΚΟΡΔΑΚΗΣ ΙΩΑΝΝΗΣ</t>
  </si>
  <si>
    <t>UNALLOC</t>
  </si>
  <si>
    <t>Σύνολο</t>
  </si>
  <si>
    <t>Κέρδη προς διάθεση ή ζημίες εις νέον</t>
  </si>
  <si>
    <t>Α.Δ.Τ  Τ-051193/1999</t>
  </si>
  <si>
    <t>II.</t>
  </si>
  <si>
    <t>Σύνολο ιδίων κεφαλαίων(ΑΙ+ΑIV+AV)</t>
  </si>
  <si>
    <t>ΓΕΝΙΚΟ ΣΥΝΟΛΟ ΠΑΘΗΤΙΚΟΥ (Α+Γ)</t>
  </si>
  <si>
    <t>ΠΛΕΟΝ : Έκτακτα αποτελέσματα</t>
  </si>
  <si>
    <t>Έκτακτα &amp; ανόργανα έξοδα</t>
  </si>
  <si>
    <t>Έκτακτα κέρδη</t>
  </si>
  <si>
    <t>Ο ΛΟΓΙΣΤΗΣ</t>
  </si>
  <si>
    <t>ELPON ΕΠΕ</t>
  </si>
  <si>
    <t>Β.</t>
  </si>
  <si>
    <t>ΕΞΟΔΑ ΕΓΚΑΤΑΣΤΑΣΕΩΣ</t>
  </si>
  <si>
    <t>Εξοδα ιδρύσεως &amp; πρώτης εγκαταστάσως</t>
  </si>
  <si>
    <t>ΠΑΓΙΟ ΕΝΕΡΓΗΤΙΚΟ</t>
  </si>
  <si>
    <t>Γήπεδα Οικόπεδα</t>
  </si>
  <si>
    <t>Σύνολο υποχρεώσεων (ΓΙΙ)</t>
  </si>
  <si>
    <t>Μείον : Ζημίες παρελθουσών χρήσεων</t>
  </si>
  <si>
    <t>Υπόλοιπο   ζημιών  χρήσεως εις νέον</t>
  </si>
  <si>
    <t xml:space="preserve">                       ΚΑΤΑΣΤΑΣΗ ΛΟΓΑΡΙΑΣΜΟΥ ΑΠΟΤΕΛΕΣΜΑΤΩΝ ΧΡΗΣΕΩΣ</t>
  </si>
  <si>
    <t>Ο ΔΙΑΧΕΙΡΙΣΤΗΣ</t>
  </si>
  <si>
    <t xml:space="preserve">                                                      ΒΟΓΙΑΤΖΑΚΗΣ ΓΕΩΡΓΙΟΣ</t>
  </si>
  <si>
    <t xml:space="preserve">                                                            A.Δ.Τ  Μ109448/1981</t>
  </si>
  <si>
    <t>ΧΡΗΣΕΩΣ 2011</t>
  </si>
  <si>
    <t>Ισολογισμός της 31 Δεκεμβρίου 2012 - ( 1 Iανουαρίου έως 31 Δεκεμβρίου 2012)</t>
  </si>
  <si>
    <t>ΠΟΣΑ ΚΛΕΙΟΜΕΝΗΣ ΧΡΗΣΕΩΣ 2012</t>
  </si>
  <si>
    <t>ΠΟΣΑ ΠΡΟΗΓ. ΧΡΗΣΕΩΣ 2011</t>
  </si>
  <si>
    <t>ΧΡΗΣΕΩΣ 2012</t>
  </si>
  <si>
    <t xml:space="preserve">                      της 31 Δεκεμβρίου 2012 - (1 Ιανουαρίου έως 31 Δεκεμβρίου 2012)</t>
  </si>
  <si>
    <t xml:space="preserve">                                                            Αθήνα, 3 Απριλίου 2013</t>
  </si>
  <si>
    <t>Κτίρια &amp; τεχνικά έργα</t>
  </si>
  <si>
    <t>4.</t>
  </si>
  <si>
    <t xml:space="preserve">Μηχανήματα τεχνικές εγκατ. και λοιπός μηχανολογικός εξοπλισμός </t>
  </si>
  <si>
    <t>Σύνολο παγίου ενεργητικού(ΓΙΙ)</t>
  </si>
  <si>
    <t>Απαιτήσεις</t>
  </si>
  <si>
    <t>Πελάτες</t>
  </si>
  <si>
    <t>11.</t>
  </si>
  <si>
    <t>IV.</t>
  </si>
  <si>
    <t>Διαθέσιμα</t>
  </si>
  <si>
    <t>Ταμείο</t>
  </si>
  <si>
    <t>Καταθέσεις όψεως &amp; προθεσμίες</t>
  </si>
  <si>
    <t>Σύνολο κυκλοφορούντος ενεργητικού</t>
  </si>
  <si>
    <t>(ΔΙΙ+ΔIV)</t>
  </si>
  <si>
    <t>ΓΕΝΙΚΟ ΣΥΝΟΛΟ ΕΝΕΡΓΗΤΙΚΟΥ (Β+Γ+Δ)</t>
  </si>
  <si>
    <t>Μείον φόρος εισοδήματος</t>
  </si>
  <si>
    <t>Υπόλοιπο   κερδών  χρήσεως εις νέον</t>
  </si>
  <si>
    <t>Τράπεζες λ/σμός βραχ. Υποχρεώσεων</t>
  </si>
  <si>
    <t>5.</t>
  </si>
  <si>
    <t>Υποχρεώσεις από φόρους τέλη</t>
  </si>
  <si>
    <t>ΚΑΘΑΡΑ ΑΠΟΤΕΛΕΣΜΑΤΑ (Κέρδη ή Ζημίες)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</si>
</sst>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 Greek"/>
      <family val="0"/>
    </font>
    <font>
      <sz val="10"/>
      <name val="Times New Roman Greek"/>
      <family val="1"/>
    </font>
    <font>
      <b/>
      <sz val="12"/>
      <name val="Times New Roman Greek"/>
      <family val="1"/>
    </font>
    <font>
      <b/>
      <sz val="14"/>
      <name val="Times New Roman Greek"/>
      <family val="1"/>
    </font>
    <font>
      <sz val="8"/>
      <name val="Times New Roman Greek"/>
      <family val="1"/>
    </font>
    <font>
      <b/>
      <sz val="10"/>
      <name val="Times New Roman Greek"/>
      <family val="1"/>
    </font>
    <font>
      <b/>
      <sz val="8"/>
      <name val="Times New Roman Greek"/>
      <family val="1"/>
    </font>
    <font>
      <b/>
      <u val="single"/>
      <sz val="10"/>
      <name val="Times New Roman Greek"/>
      <family val="1"/>
    </font>
    <font>
      <u val="single"/>
      <sz val="10"/>
      <name val="Times New Roman Greek"/>
      <family val="1"/>
    </font>
    <font>
      <i/>
      <sz val="10"/>
      <name val="Times New Roman Greek"/>
      <family val="1"/>
    </font>
    <font>
      <i/>
      <sz val="8"/>
      <name val="Times New Roman Greek"/>
      <family val="1"/>
    </font>
    <font>
      <sz val="9"/>
      <name val="Times New Roman Greek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8" borderId="1" applyNumberFormat="0" applyAlignment="0" applyProtection="0"/>
  </cellStyleXfs>
  <cellXfs count="105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Continuous"/>
    </xf>
    <xf numFmtId="4" fontId="4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wrapText="1"/>
    </xf>
    <xf numFmtId="4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 vertical="top" wrapText="1"/>
    </xf>
    <xf numFmtId="4" fontId="1" fillId="0" borderId="20" xfId="0" applyNumberFormat="1" applyFont="1" applyBorder="1" applyAlignment="1">
      <alignment/>
    </xf>
    <xf numFmtId="4" fontId="10" fillId="0" borderId="0" xfId="0" applyNumberFormat="1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wrapText="1"/>
    </xf>
    <xf numFmtId="4" fontId="1" fillId="0" borderId="19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Continuous"/>
    </xf>
    <xf numFmtId="4" fontId="5" fillId="0" borderId="15" xfId="0" applyNumberFormat="1" applyFont="1" applyBorder="1" applyAlignment="1">
      <alignment horizontal="centerContinuous"/>
    </xf>
    <xf numFmtId="4" fontId="1" fillId="0" borderId="10" xfId="0" applyNumberFormat="1" applyFont="1" applyBorder="1" applyAlignment="1">
      <alignment horizontal="centerContinuous"/>
    </xf>
    <xf numFmtId="4" fontId="1" fillId="0" borderId="17" xfId="0" applyNumberFormat="1" applyFont="1" applyBorder="1" applyAlignment="1">
      <alignment horizontal="centerContinuous"/>
    </xf>
    <xf numFmtId="4" fontId="5" fillId="0" borderId="1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4" fontId="1" fillId="0" borderId="2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 quotePrefix="1">
      <alignment/>
    </xf>
    <xf numFmtId="4" fontId="11" fillId="0" borderId="0" xfId="0" applyNumberFormat="1" applyFont="1" applyBorder="1" applyAlignment="1">
      <alignment/>
    </xf>
    <xf numFmtId="4" fontId="0" fillId="0" borderId="0" xfId="0" applyNumberFormat="1" applyAlignment="1">
      <alignment textRotation="90" wrapText="1"/>
    </xf>
    <xf numFmtId="4" fontId="0" fillId="33" borderId="22" xfId="0" applyNumberFormat="1" applyFill="1" applyBorder="1" applyAlignment="1">
      <alignment textRotation="90" wrapText="1"/>
    </xf>
    <xf numFmtId="4" fontId="0" fillId="0" borderId="0" xfId="0" applyNumberFormat="1" applyAlignment="1">
      <alignment wrapText="1"/>
    </xf>
    <xf numFmtId="4" fontId="0" fillId="33" borderId="23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33" borderId="26" xfId="0" applyNumberFormat="1" applyFill="1" applyBorder="1" applyAlignment="1">
      <alignment/>
    </xf>
    <xf numFmtId="4" fontId="0" fillId="0" borderId="27" xfId="0" applyNumberForma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3" fillId="0" borderId="12" xfId="0" applyNumberFormat="1" applyFont="1" applyBorder="1" applyAlignment="1">
      <alignment horizontal="centerContinuous"/>
    </xf>
    <xf numFmtId="4" fontId="3" fillId="0" borderId="13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4" fontId="1" fillId="0" borderId="2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18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Continuous"/>
    </xf>
    <xf numFmtId="4" fontId="8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left"/>
    </xf>
    <xf numFmtId="4" fontId="5" fillId="0" borderId="0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centerContinuous"/>
    </xf>
    <xf numFmtId="4" fontId="1" fillId="0" borderId="15" xfId="0" applyNumberFormat="1" applyFont="1" applyBorder="1" applyAlignment="1">
      <alignment horizontal="centerContinuous"/>
    </xf>
    <xf numFmtId="4" fontId="5" fillId="0" borderId="12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Continuous"/>
    </xf>
    <xf numFmtId="4" fontId="6" fillId="0" borderId="11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124</xdr:row>
      <xdr:rowOff>95250</xdr:rowOff>
    </xdr:from>
    <xdr:to>
      <xdr:col>18</xdr:col>
      <xdr:colOff>981075</xdr:colOff>
      <xdr:row>490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857750" y="19135725"/>
          <a:ext cx="10201275" cy="59055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54"/>
  <sheetViews>
    <sheetView tabSelected="1" zoomScalePageLayoutView="0" workbookViewId="0" topLeftCell="H23">
      <selection activeCell="S77" sqref="S77"/>
    </sheetView>
  </sheetViews>
  <sheetFormatPr defaultColWidth="9.00390625" defaultRowHeight="12.75"/>
  <cols>
    <col min="1" max="1" width="3.00390625" style="1" customWidth="1"/>
    <col min="2" max="2" width="1.875" style="1" customWidth="1"/>
    <col min="3" max="3" width="3.75390625" style="1" customWidth="1"/>
    <col min="4" max="4" width="34.125" style="1" customWidth="1"/>
    <col min="5" max="5" width="11.75390625" style="1" customWidth="1"/>
    <col min="6" max="6" width="12.25390625" style="1" customWidth="1"/>
    <col min="7" max="7" width="13.00390625" style="1" customWidth="1"/>
    <col min="8" max="8" width="2.125" style="1" customWidth="1"/>
    <col min="9" max="9" width="13.25390625" style="1" customWidth="1"/>
    <col min="10" max="10" width="11.375" style="1" customWidth="1"/>
    <col min="11" max="11" width="13.875" style="1" bestFit="1" customWidth="1"/>
    <col min="12" max="12" width="2.00390625" style="1" customWidth="1"/>
    <col min="13" max="13" width="1.37890625" style="1" customWidth="1"/>
    <col min="14" max="14" width="2.75390625" style="1" customWidth="1"/>
    <col min="15" max="15" width="34.25390625" style="2" customWidth="1"/>
    <col min="16" max="16" width="8.625" style="2" customWidth="1"/>
    <col min="17" max="17" width="13.25390625" style="2" customWidth="1"/>
    <col min="18" max="18" width="2.125" style="2" customWidth="1"/>
    <col min="19" max="19" width="13.25390625" style="2" customWidth="1"/>
    <col min="20" max="20" width="2.00390625" style="1" customWidth="1"/>
    <col min="21" max="21" width="9.125" style="1" customWidth="1"/>
    <col min="22" max="22" width="11.625" style="1" bestFit="1" customWidth="1"/>
    <col min="23" max="23" width="9.25390625" style="1" bestFit="1" customWidth="1"/>
    <col min="24" max="26" width="9.125" style="1" customWidth="1"/>
    <col min="27" max="27" width="9.25390625" style="1" bestFit="1" customWidth="1"/>
    <col min="28" max="28" width="9.125" style="1" customWidth="1"/>
    <col min="29" max="29" width="13.625" style="1" bestFit="1" customWidth="1"/>
    <col min="30" max="30" width="9.25390625" style="1" bestFit="1" customWidth="1"/>
    <col min="31" max="31" width="12.375" style="1" bestFit="1" customWidth="1"/>
    <col min="32" max="32" width="13.625" style="1" bestFit="1" customWidth="1"/>
    <col min="33" max="33" width="9.375" style="1" bestFit="1" customWidth="1"/>
    <col min="34" max="34" width="9.875" style="1" bestFit="1" customWidth="1"/>
    <col min="35" max="35" width="10.125" style="1" bestFit="1" customWidth="1"/>
    <col min="36" max="36" width="10.75390625" style="1" bestFit="1" customWidth="1"/>
    <col min="37" max="37" width="10.25390625" style="1" bestFit="1" customWidth="1"/>
    <col min="38" max="38" width="10.875" style="1" bestFit="1" customWidth="1"/>
    <col min="39" max="39" width="11.875" style="1" bestFit="1" customWidth="1"/>
    <col min="40" max="40" width="12.375" style="1" bestFit="1" customWidth="1"/>
    <col min="41" max="41" width="10.25390625" style="1" bestFit="1" customWidth="1"/>
    <col min="42" max="42" width="10.875" style="1" bestFit="1" customWidth="1"/>
    <col min="43" max="43" width="9.375" style="1" bestFit="1" customWidth="1"/>
    <col min="44" max="44" width="13.125" style="1" customWidth="1"/>
    <col min="45" max="45" width="11.875" style="1" bestFit="1" customWidth="1"/>
    <col min="46" max="46" width="12.375" style="1" bestFit="1" customWidth="1"/>
    <col min="47" max="48" width="9.375" style="1" bestFit="1" customWidth="1"/>
    <col min="49" max="49" width="10.25390625" style="1" bestFit="1" customWidth="1"/>
    <col min="50" max="51" width="9.375" style="1" bestFit="1" customWidth="1"/>
    <col min="52" max="52" width="10.125" style="1" bestFit="1" customWidth="1"/>
    <col min="53" max="53" width="9.375" style="1" bestFit="1" customWidth="1"/>
    <col min="54" max="54" width="13.375" style="1" customWidth="1"/>
    <col min="55" max="55" width="13.625" style="1" bestFit="1" customWidth="1"/>
    <col min="56" max="58" width="9.375" style="1" bestFit="1" customWidth="1"/>
    <col min="59" max="59" width="12.25390625" style="1" bestFit="1" customWidth="1"/>
    <col min="60" max="60" width="10.875" style="1" bestFit="1" customWidth="1"/>
    <col min="61" max="61" width="12.375" style="1" bestFit="1" customWidth="1"/>
    <col min="62" max="64" width="10.875" style="1" bestFit="1" customWidth="1"/>
    <col min="65" max="65" width="13.625" style="1" bestFit="1" customWidth="1"/>
    <col min="66" max="66" width="9.875" style="1" bestFit="1" customWidth="1"/>
    <col min="67" max="67" width="9.375" style="1" bestFit="1" customWidth="1"/>
    <col min="68" max="68" width="10.875" style="1" bestFit="1" customWidth="1"/>
    <col min="69" max="69" width="12.125" style="1" customWidth="1"/>
    <col min="70" max="70" width="10.875" style="1" bestFit="1" customWidth="1"/>
    <col min="71" max="71" width="9.375" style="1" bestFit="1" customWidth="1"/>
    <col min="72" max="72" width="12.375" style="1" bestFit="1" customWidth="1"/>
    <col min="73" max="74" width="11.875" style="1" bestFit="1" customWidth="1"/>
    <col min="75" max="75" width="10.25390625" style="1" bestFit="1" customWidth="1"/>
    <col min="76" max="76" width="11.00390625" style="1" bestFit="1" customWidth="1"/>
    <col min="77" max="16384" width="9.125" style="1" customWidth="1"/>
  </cols>
  <sheetData>
    <row r="1" spans="17:20" ht="15.75">
      <c r="Q1" s="101"/>
      <c r="R1" s="101"/>
      <c r="S1" s="101"/>
      <c r="T1" s="101"/>
    </row>
    <row r="2" spans="17:20" ht="16.5" thickBot="1">
      <c r="Q2" s="3"/>
      <c r="R2" s="3"/>
      <c r="S2" s="3"/>
      <c r="T2" s="3"/>
    </row>
    <row r="3" spans="2:20" ht="2.25" customHeight="1" thickBo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7"/>
    </row>
    <row r="4" spans="2:20" ht="18.75">
      <c r="B4" s="4"/>
      <c r="C4" s="76" t="s">
        <v>52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</row>
    <row r="5" spans="2:20" ht="12.75">
      <c r="B5" s="8"/>
      <c r="C5" s="9" t="s">
        <v>66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/>
    </row>
    <row r="6" spans="2:20" ht="12.7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</row>
    <row r="7" spans="2:20" ht="1.5" customHeight="1">
      <c r="B7" s="8"/>
      <c r="C7" s="15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</row>
    <row r="8" spans="2:20" ht="3" customHeight="1" thickBo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</row>
    <row r="9" spans="2:20" ht="1.5" customHeight="1" thickBot="1">
      <c r="B9" s="8"/>
      <c r="C9" s="15"/>
      <c r="D9" s="16"/>
      <c r="E9" s="16"/>
      <c r="F9" s="16"/>
      <c r="G9" s="16"/>
      <c r="H9" s="16"/>
      <c r="I9" s="16"/>
      <c r="J9" s="16"/>
      <c r="K9" s="16"/>
      <c r="L9" s="16"/>
      <c r="M9" s="17"/>
      <c r="N9" s="16"/>
      <c r="O9" s="16"/>
      <c r="P9" s="16"/>
      <c r="Q9" s="16"/>
      <c r="R9" s="16"/>
      <c r="S9" s="16"/>
      <c r="T9" s="10"/>
    </row>
    <row r="10" spans="2:20" ht="12.75">
      <c r="B10" s="18" t="s">
        <v>0</v>
      </c>
      <c r="C10" s="15"/>
      <c r="D10" s="16"/>
      <c r="E10" s="15"/>
      <c r="F10" s="15"/>
      <c r="G10" s="15"/>
      <c r="H10" s="16"/>
      <c r="I10" s="15"/>
      <c r="J10" s="15"/>
      <c r="K10" s="15"/>
      <c r="L10" s="16"/>
      <c r="M10" s="98" t="s">
        <v>1</v>
      </c>
      <c r="N10" s="99"/>
      <c r="O10" s="99"/>
      <c r="P10" s="99"/>
      <c r="Q10" s="5"/>
      <c r="R10" s="5"/>
      <c r="S10" s="5"/>
      <c r="T10" s="100"/>
    </row>
    <row r="11" spans="2:20" s="19" customFormat="1" ht="1.5" customHeight="1">
      <c r="B11" s="20"/>
      <c r="C11" s="21"/>
      <c r="D11" s="21"/>
      <c r="E11" s="21"/>
      <c r="F11" s="21"/>
      <c r="G11" s="21"/>
      <c r="H11" s="21"/>
      <c r="I11" s="22"/>
      <c r="J11" s="22"/>
      <c r="K11" s="22"/>
      <c r="L11" s="21"/>
      <c r="M11" s="20"/>
      <c r="N11" s="21"/>
      <c r="O11" s="21"/>
      <c r="P11" s="21"/>
      <c r="Q11" s="21"/>
      <c r="R11" s="21"/>
      <c r="S11" s="21"/>
      <c r="T11" s="23"/>
    </row>
    <row r="12" spans="2:20" ht="12.75">
      <c r="B12" s="18"/>
      <c r="C12" s="24"/>
      <c r="D12" s="24"/>
      <c r="E12" s="25" t="s">
        <v>67</v>
      </c>
      <c r="F12" s="26"/>
      <c r="G12" s="26"/>
      <c r="H12" s="78"/>
      <c r="I12" s="25" t="s">
        <v>68</v>
      </c>
      <c r="J12" s="26"/>
      <c r="K12" s="26"/>
      <c r="L12" s="15"/>
      <c r="M12" s="8"/>
      <c r="N12" s="21"/>
      <c r="O12" s="21"/>
      <c r="P12" s="21"/>
      <c r="Q12" s="28" t="s">
        <v>2</v>
      </c>
      <c r="R12" s="16"/>
      <c r="S12" s="28" t="s">
        <v>3</v>
      </c>
      <c r="T12" s="29"/>
    </row>
    <row r="13" spans="2:20" ht="12.75">
      <c r="B13" s="8"/>
      <c r="C13" s="15"/>
      <c r="D13" s="15"/>
      <c r="E13" s="30" t="s">
        <v>4</v>
      </c>
      <c r="F13" s="30" t="s">
        <v>5</v>
      </c>
      <c r="G13" s="30" t="s">
        <v>6</v>
      </c>
      <c r="H13" s="15"/>
      <c r="I13" s="30" t="s">
        <v>4</v>
      </c>
      <c r="J13" s="30" t="s">
        <v>5</v>
      </c>
      <c r="K13" s="30" t="s">
        <v>6</v>
      </c>
      <c r="L13" s="15"/>
      <c r="M13" s="8"/>
      <c r="N13" s="21"/>
      <c r="O13" s="21"/>
      <c r="P13" s="21"/>
      <c r="Q13" s="28" t="s">
        <v>69</v>
      </c>
      <c r="R13" s="78"/>
      <c r="S13" s="28" t="s">
        <v>65</v>
      </c>
      <c r="T13" s="29"/>
    </row>
    <row r="14" spans="2:20" ht="3" customHeight="1">
      <c r="B14" s="8"/>
      <c r="C14" s="15"/>
      <c r="D14" s="15"/>
      <c r="E14" s="31"/>
      <c r="F14" s="31"/>
      <c r="G14" s="31"/>
      <c r="H14" s="15"/>
      <c r="I14" s="31"/>
      <c r="J14" s="31"/>
      <c r="K14" s="31"/>
      <c r="L14" s="15"/>
      <c r="M14" s="8"/>
      <c r="N14" s="21"/>
      <c r="O14" s="21"/>
      <c r="P14" s="21"/>
      <c r="Q14" s="21"/>
      <c r="R14" s="21"/>
      <c r="S14" s="21"/>
      <c r="T14" s="29"/>
    </row>
    <row r="15" spans="2:20" ht="3" customHeight="1">
      <c r="B15" s="8"/>
      <c r="C15" s="24"/>
      <c r="D15" s="24"/>
      <c r="E15" s="31"/>
      <c r="F15" s="31"/>
      <c r="G15" s="31"/>
      <c r="H15" s="24"/>
      <c r="I15" s="31"/>
      <c r="J15" s="31"/>
      <c r="K15" s="31"/>
      <c r="L15" s="15"/>
      <c r="M15" s="8"/>
      <c r="N15" s="21"/>
      <c r="O15" s="21"/>
      <c r="P15" s="21"/>
      <c r="Q15" s="21"/>
      <c r="R15" s="21"/>
      <c r="S15" s="21"/>
      <c r="T15" s="29"/>
    </row>
    <row r="16" spans="2:20" ht="12.75">
      <c r="B16" s="8"/>
      <c r="C16" s="24"/>
      <c r="D16" s="24"/>
      <c r="E16" s="31"/>
      <c r="F16" s="31"/>
      <c r="G16" s="31"/>
      <c r="H16" s="24"/>
      <c r="I16" s="31"/>
      <c r="J16" s="31"/>
      <c r="K16" s="31"/>
      <c r="L16" s="15"/>
      <c r="M16" s="8"/>
      <c r="N16" s="24" t="s">
        <v>7</v>
      </c>
      <c r="O16" s="32" t="s">
        <v>8</v>
      </c>
      <c r="P16" s="32"/>
      <c r="Q16" s="15"/>
      <c r="R16" s="32"/>
      <c r="S16" s="15"/>
      <c r="T16" s="29"/>
    </row>
    <row r="17" spans="2:20" ht="12.75">
      <c r="B17" s="8"/>
      <c r="C17" s="15"/>
      <c r="D17" s="15"/>
      <c r="E17" s="31"/>
      <c r="F17" s="31"/>
      <c r="G17" s="31"/>
      <c r="H17" s="15"/>
      <c r="I17" s="31"/>
      <c r="J17" s="31"/>
      <c r="K17" s="31"/>
      <c r="L17" s="15"/>
      <c r="M17" s="8"/>
      <c r="N17" s="33" t="s">
        <v>9</v>
      </c>
      <c r="O17" s="34" t="s">
        <v>10</v>
      </c>
      <c r="P17" s="34"/>
      <c r="Q17" s="35"/>
      <c r="R17" s="34"/>
      <c r="S17" s="35"/>
      <c r="T17" s="29"/>
    </row>
    <row r="18" spans="2:20" ht="12.75">
      <c r="B18" s="8"/>
      <c r="C18" s="15"/>
      <c r="D18" s="15"/>
      <c r="E18" s="15"/>
      <c r="F18" s="15"/>
      <c r="G18" s="46"/>
      <c r="H18" s="15"/>
      <c r="I18" s="15"/>
      <c r="J18" s="15"/>
      <c r="K18" s="46"/>
      <c r="L18" s="15"/>
      <c r="M18" s="8"/>
      <c r="N18" s="21"/>
      <c r="O18" s="38"/>
      <c r="P18" s="38"/>
      <c r="Q18" s="21"/>
      <c r="R18" s="38"/>
      <c r="S18" s="21"/>
      <c r="T18" s="29"/>
    </row>
    <row r="19" spans="2:20" ht="13.5" thickBot="1">
      <c r="B19" s="8"/>
      <c r="C19" s="15"/>
      <c r="D19" s="15"/>
      <c r="E19" s="31"/>
      <c r="F19" s="31"/>
      <c r="G19" s="31"/>
      <c r="H19" s="15"/>
      <c r="I19" s="31"/>
      <c r="J19" s="31"/>
      <c r="K19" s="31"/>
      <c r="L19" s="15"/>
      <c r="M19" s="8"/>
      <c r="N19" s="15" t="s">
        <v>11</v>
      </c>
      <c r="O19" s="35" t="s">
        <v>12</v>
      </c>
      <c r="P19" s="35"/>
      <c r="Q19" s="39">
        <v>150000</v>
      </c>
      <c r="R19" s="35"/>
      <c r="S19" s="39">
        <v>150000</v>
      </c>
      <c r="T19" s="29"/>
    </row>
    <row r="20" spans="2:20" ht="13.5" thickTop="1">
      <c r="B20" s="8"/>
      <c r="C20" s="82" t="s">
        <v>53</v>
      </c>
      <c r="D20" s="82" t="s">
        <v>54</v>
      </c>
      <c r="E20" s="31"/>
      <c r="F20" s="31"/>
      <c r="G20" s="31"/>
      <c r="H20" s="15"/>
      <c r="I20" s="31"/>
      <c r="J20" s="31"/>
      <c r="K20" s="31"/>
      <c r="L20" s="15"/>
      <c r="M20" s="8"/>
      <c r="N20" s="15"/>
      <c r="O20" s="35"/>
      <c r="P20" s="35"/>
      <c r="Q20" s="35"/>
      <c r="R20" s="35"/>
      <c r="S20" s="35"/>
      <c r="T20" s="29"/>
    </row>
    <row r="21" spans="2:20" ht="13.5" thickBot="1">
      <c r="B21" s="8"/>
      <c r="C21" s="87" t="s">
        <v>11</v>
      </c>
      <c r="D21" s="87" t="s">
        <v>55</v>
      </c>
      <c r="E21" s="36">
        <v>9345.29</v>
      </c>
      <c r="F21" s="36">
        <v>1869.06</v>
      </c>
      <c r="G21" s="36">
        <f>+E21-F21</f>
        <v>7476.230000000001</v>
      </c>
      <c r="H21" s="24"/>
      <c r="I21" s="36">
        <v>1155.12</v>
      </c>
      <c r="J21" s="36">
        <v>0</v>
      </c>
      <c r="K21" s="36">
        <f>+I21-J21</f>
        <v>1155.12</v>
      </c>
      <c r="L21" s="15"/>
      <c r="M21" s="8"/>
      <c r="N21" s="15"/>
      <c r="O21" s="79"/>
      <c r="P21" s="35"/>
      <c r="Q21" s="35"/>
      <c r="R21" s="35"/>
      <c r="S21" s="35"/>
      <c r="T21" s="29"/>
    </row>
    <row r="22" spans="2:20" ht="13.5" thickTop="1">
      <c r="B22" s="8"/>
      <c r="C22" s="87"/>
      <c r="D22" s="87"/>
      <c r="E22" s="15"/>
      <c r="F22" s="15"/>
      <c r="G22" s="15"/>
      <c r="H22" s="24"/>
      <c r="I22" s="15"/>
      <c r="J22" s="15"/>
      <c r="K22" s="15"/>
      <c r="L22" s="15"/>
      <c r="M22" s="8"/>
      <c r="N22" s="15"/>
      <c r="O22" s="79"/>
      <c r="P22" s="35"/>
      <c r="Q22" s="35"/>
      <c r="R22" s="35"/>
      <c r="S22" s="35"/>
      <c r="T22" s="29"/>
    </row>
    <row r="23" spans="2:20" ht="12.75">
      <c r="B23" s="8"/>
      <c r="C23" s="82" t="s">
        <v>13</v>
      </c>
      <c r="D23" s="82" t="s">
        <v>56</v>
      </c>
      <c r="E23" s="15"/>
      <c r="F23" s="15"/>
      <c r="G23" s="15"/>
      <c r="H23" s="24"/>
      <c r="I23" s="15"/>
      <c r="J23" s="15"/>
      <c r="K23" s="15"/>
      <c r="L23" s="15"/>
      <c r="M23" s="8"/>
      <c r="N23" s="15"/>
      <c r="O23" s="79"/>
      <c r="P23" s="35"/>
      <c r="Q23" s="35"/>
      <c r="R23" s="35"/>
      <c r="S23" s="35"/>
      <c r="T23" s="29"/>
    </row>
    <row r="24" spans="2:20" ht="12.75">
      <c r="B24" s="8"/>
      <c r="C24" s="87"/>
      <c r="D24" s="87"/>
      <c r="E24" s="15"/>
      <c r="F24" s="15"/>
      <c r="G24" s="15"/>
      <c r="H24" s="24"/>
      <c r="I24" s="15"/>
      <c r="J24" s="15"/>
      <c r="K24" s="15"/>
      <c r="L24" s="15"/>
      <c r="M24" s="8"/>
      <c r="N24" s="15"/>
      <c r="O24" s="79"/>
      <c r="P24" s="35"/>
      <c r="Q24" s="35"/>
      <c r="R24" s="35"/>
      <c r="S24" s="35"/>
      <c r="T24" s="29"/>
    </row>
    <row r="25" spans="2:20" ht="12.75">
      <c r="B25" s="8"/>
      <c r="C25" s="24"/>
      <c r="D25" s="24"/>
      <c r="E25" s="15"/>
      <c r="F25" s="15"/>
      <c r="G25" s="15"/>
      <c r="H25" s="24"/>
      <c r="I25" s="15"/>
      <c r="J25" s="15"/>
      <c r="K25" s="15"/>
      <c r="L25" s="15"/>
      <c r="M25" s="8"/>
      <c r="N25" s="15"/>
      <c r="O25" s="35"/>
      <c r="P25" s="35"/>
      <c r="Q25" s="35"/>
      <c r="R25" s="35"/>
      <c r="S25" s="35"/>
      <c r="T25" s="29"/>
    </row>
    <row r="26" spans="2:20" ht="12.75">
      <c r="B26" s="8"/>
      <c r="C26" s="33" t="s">
        <v>16</v>
      </c>
      <c r="D26" s="33" t="s">
        <v>17</v>
      </c>
      <c r="E26" s="21"/>
      <c r="F26" s="21"/>
      <c r="G26" s="21"/>
      <c r="H26" s="33"/>
      <c r="I26" s="21"/>
      <c r="J26" s="21"/>
      <c r="K26" s="21"/>
      <c r="L26" s="15"/>
      <c r="M26" s="8"/>
      <c r="N26" s="33" t="s">
        <v>14</v>
      </c>
      <c r="O26" s="34" t="s">
        <v>15</v>
      </c>
      <c r="P26" s="34"/>
      <c r="Q26" s="35"/>
      <c r="R26" s="34"/>
      <c r="S26" s="35"/>
      <c r="T26" s="29"/>
    </row>
    <row r="27" spans="2:20" ht="12.75">
      <c r="B27" s="8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8"/>
      <c r="N27" s="33"/>
      <c r="O27" s="35" t="s">
        <v>87</v>
      </c>
      <c r="P27" s="34"/>
      <c r="Q27" s="35">
        <f>+Q79</f>
        <v>1242.4299999999996</v>
      </c>
      <c r="R27" s="34"/>
      <c r="S27" s="35">
        <v>0</v>
      </c>
      <c r="T27" s="29"/>
    </row>
    <row r="28" spans="2:20" ht="12.75">
      <c r="B28" s="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8"/>
      <c r="N28" s="15"/>
      <c r="O28" s="35" t="s">
        <v>60</v>
      </c>
      <c r="P28" s="35"/>
      <c r="Q28" s="35">
        <f>+Q84</f>
        <v>0</v>
      </c>
      <c r="R28" s="35"/>
      <c r="S28" s="35">
        <v>16387.12</v>
      </c>
      <c r="T28" s="29"/>
    </row>
    <row r="29" spans="2:20" s="19" customFormat="1" ht="13.5" thickBot="1">
      <c r="B29" s="20"/>
      <c r="C29" s="21" t="s">
        <v>11</v>
      </c>
      <c r="D29" s="21" t="s">
        <v>57</v>
      </c>
      <c r="E29" s="21">
        <v>4872.75</v>
      </c>
      <c r="F29" s="21">
        <v>0</v>
      </c>
      <c r="G29" s="21">
        <f>+E29-F29</f>
        <v>4872.75</v>
      </c>
      <c r="H29" s="21"/>
      <c r="I29" s="21">
        <v>4872.75</v>
      </c>
      <c r="J29" s="21">
        <v>0</v>
      </c>
      <c r="K29" s="21">
        <f>+I29-J29</f>
        <v>4872.75</v>
      </c>
      <c r="L29" s="21"/>
      <c r="M29" s="8"/>
      <c r="N29" s="15"/>
      <c r="O29" s="35"/>
      <c r="P29" s="35"/>
      <c r="Q29" s="40">
        <f>SUM(Q27:Q28)</f>
        <v>1242.4299999999996</v>
      </c>
      <c r="R29" s="35"/>
      <c r="S29" s="40">
        <f>SUM(S27:S28)</f>
        <v>16387.12</v>
      </c>
      <c r="T29" s="29"/>
    </row>
    <row r="30" spans="2:20" ht="13.5" thickTop="1">
      <c r="B30" s="8"/>
      <c r="C30" s="15" t="s">
        <v>23</v>
      </c>
      <c r="D30" s="15" t="s">
        <v>72</v>
      </c>
      <c r="E30" s="46">
        <v>1500</v>
      </c>
      <c r="F30" s="46">
        <v>35</v>
      </c>
      <c r="G30" s="21">
        <f>+E30-F30</f>
        <v>1465</v>
      </c>
      <c r="H30" s="15"/>
      <c r="I30" s="46"/>
      <c r="J30" s="46"/>
      <c r="K30" s="46"/>
      <c r="L30" s="15"/>
      <c r="M30" s="8"/>
      <c r="N30" s="33"/>
      <c r="O30" s="34"/>
      <c r="P30" s="34"/>
      <c r="Q30" s="35"/>
      <c r="R30" s="34"/>
      <c r="S30" s="35"/>
      <c r="T30" s="29"/>
    </row>
    <row r="31" spans="2:20" ht="26.25" thickBot="1">
      <c r="B31" s="8"/>
      <c r="C31" s="15" t="s">
        <v>73</v>
      </c>
      <c r="D31" s="21" t="s">
        <v>74</v>
      </c>
      <c r="E31" s="15">
        <v>210650</v>
      </c>
      <c r="F31" s="15">
        <v>4915.17</v>
      </c>
      <c r="G31" s="21">
        <f>+E31-F31</f>
        <v>205734.83</v>
      </c>
      <c r="H31" s="15"/>
      <c r="I31" s="15"/>
      <c r="J31" s="15"/>
      <c r="K31" s="15"/>
      <c r="L31" s="15"/>
      <c r="M31" s="20"/>
      <c r="N31" s="33"/>
      <c r="O31" s="35" t="s">
        <v>46</v>
      </c>
      <c r="P31" s="35"/>
      <c r="Q31" s="39">
        <f>+Q19+Q29</f>
        <v>151242.43</v>
      </c>
      <c r="R31" s="35"/>
      <c r="S31" s="39">
        <f>+S19-S29</f>
        <v>133612.88</v>
      </c>
      <c r="T31" s="23"/>
    </row>
    <row r="32" spans="2:20" ht="14.25" thickBot="1" thickTop="1">
      <c r="B32" s="8"/>
      <c r="C32" s="15"/>
      <c r="D32" s="21"/>
      <c r="E32" s="45">
        <f>SUM(E29:E31)</f>
        <v>217022.75</v>
      </c>
      <c r="F32" s="45">
        <f>SUM(F29:F31)</f>
        <v>4950.17</v>
      </c>
      <c r="G32" s="45">
        <f>SUM(G29:G31)</f>
        <v>212072.58</v>
      </c>
      <c r="H32" s="15"/>
      <c r="I32" s="45">
        <f>SUM(I29:I31)</f>
        <v>4872.75</v>
      </c>
      <c r="J32" s="45">
        <f>SUM(J29:J31)</f>
        <v>0</v>
      </c>
      <c r="K32" s="45">
        <f>SUM(K29:K31)</f>
        <v>4872.75</v>
      </c>
      <c r="L32" s="15"/>
      <c r="M32" s="20"/>
      <c r="N32" s="33"/>
      <c r="O32" s="35"/>
      <c r="P32" s="35"/>
      <c r="Q32" s="35"/>
      <c r="R32" s="35"/>
      <c r="S32" s="35"/>
      <c r="T32" s="23"/>
    </row>
    <row r="33" spans="2:20" ht="13.5" thickTop="1">
      <c r="B33" s="8"/>
      <c r="C33" s="15"/>
      <c r="D33" s="21"/>
      <c r="E33" s="15"/>
      <c r="F33" s="15"/>
      <c r="G33" s="21"/>
      <c r="H33" s="15"/>
      <c r="I33" s="15"/>
      <c r="J33" s="15"/>
      <c r="K33" s="15"/>
      <c r="L33" s="15"/>
      <c r="M33" s="20"/>
      <c r="N33" s="33"/>
      <c r="O33" s="35"/>
      <c r="P33" s="35"/>
      <c r="Q33" s="35"/>
      <c r="R33" s="35"/>
      <c r="S33" s="35"/>
      <c r="T33" s="23"/>
    </row>
    <row r="34" spans="2:20" s="19" customFormat="1" ht="12.75">
      <c r="B34" s="20"/>
      <c r="C34" s="43"/>
      <c r="D34" s="15"/>
      <c r="E34" s="15"/>
      <c r="F34" s="15"/>
      <c r="G34" s="15"/>
      <c r="H34" s="15"/>
      <c r="I34" s="15"/>
      <c r="J34" s="15"/>
      <c r="K34" s="15"/>
      <c r="L34" s="21"/>
      <c r="M34" s="8"/>
      <c r="N34" s="15"/>
      <c r="O34" s="35"/>
      <c r="P34" s="35"/>
      <c r="Q34" s="35"/>
      <c r="R34" s="35"/>
      <c r="S34" s="35"/>
      <c r="T34" s="29"/>
    </row>
    <row r="35" spans="2:20" ht="13.5" thickBot="1">
      <c r="B35" s="8"/>
      <c r="C35" s="43"/>
      <c r="D35" s="15" t="s">
        <v>75</v>
      </c>
      <c r="E35" s="36">
        <f>+E32</f>
        <v>217022.75</v>
      </c>
      <c r="F35" s="36">
        <f>+F32</f>
        <v>4950.17</v>
      </c>
      <c r="G35" s="36">
        <f>+G32</f>
        <v>212072.58</v>
      </c>
      <c r="H35" s="15"/>
      <c r="I35" s="36">
        <f>+I29</f>
        <v>4872.75</v>
      </c>
      <c r="J35" s="36">
        <f>+J29</f>
        <v>0</v>
      </c>
      <c r="K35" s="36">
        <f>+K29</f>
        <v>4872.75</v>
      </c>
      <c r="L35" s="15"/>
      <c r="M35" s="8"/>
      <c r="N35" s="15"/>
      <c r="O35" s="35"/>
      <c r="P35" s="35"/>
      <c r="Q35" s="35"/>
      <c r="R35" s="35"/>
      <c r="S35" s="35"/>
      <c r="T35" s="29"/>
    </row>
    <row r="36" spans="2:20" ht="13.5" thickTop="1">
      <c r="B36" s="8"/>
      <c r="C36" s="43"/>
      <c r="D36" s="15"/>
      <c r="E36" s="15"/>
      <c r="F36" s="15"/>
      <c r="G36" s="15"/>
      <c r="H36" s="15"/>
      <c r="I36" s="15"/>
      <c r="J36" s="15"/>
      <c r="K36" s="15"/>
      <c r="L36" s="15"/>
      <c r="M36" s="8"/>
      <c r="N36" s="15"/>
      <c r="O36" s="35"/>
      <c r="P36" s="35"/>
      <c r="Q36" s="35"/>
      <c r="R36" s="35"/>
      <c r="S36" s="35"/>
      <c r="T36" s="29"/>
    </row>
    <row r="37" spans="2:20" ht="12.75">
      <c r="B37" s="8"/>
      <c r="C37" s="43"/>
      <c r="D37" s="15"/>
      <c r="E37" s="15"/>
      <c r="F37" s="15"/>
      <c r="G37" s="15"/>
      <c r="H37" s="15"/>
      <c r="I37" s="15"/>
      <c r="J37" s="15"/>
      <c r="K37" s="15"/>
      <c r="L37" s="15"/>
      <c r="M37" s="8"/>
      <c r="N37" s="15"/>
      <c r="O37" s="35"/>
      <c r="P37" s="35"/>
      <c r="Q37" s="35"/>
      <c r="R37" s="35"/>
      <c r="S37" s="35"/>
      <c r="T37" s="29"/>
    </row>
    <row r="38" spans="2:20" ht="12.75">
      <c r="B38" s="8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0"/>
      <c r="N38" s="15"/>
      <c r="O38" s="21"/>
      <c r="P38" s="21"/>
      <c r="Q38" s="21"/>
      <c r="R38" s="21"/>
      <c r="S38" s="21"/>
      <c r="T38" s="23"/>
    </row>
    <row r="39" spans="2:20" ht="12.75">
      <c r="B39" s="8"/>
      <c r="C39" s="24" t="s">
        <v>21</v>
      </c>
      <c r="D39" s="24" t="s">
        <v>22</v>
      </c>
      <c r="E39" s="15"/>
      <c r="F39" s="15"/>
      <c r="G39" s="15"/>
      <c r="H39" s="15"/>
      <c r="I39" s="15"/>
      <c r="J39" s="15"/>
      <c r="K39" s="15"/>
      <c r="L39" s="15"/>
      <c r="M39" s="8"/>
      <c r="N39" s="44" t="s">
        <v>13</v>
      </c>
      <c r="O39" s="44" t="s">
        <v>19</v>
      </c>
      <c r="P39" s="35"/>
      <c r="Q39" s="35"/>
      <c r="R39" s="35"/>
      <c r="S39" s="35"/>
      <c r="T39" s="29"/>
    </row>
    <row r="40" spans="2:20" ht="12.75">
      <c r="B40" s="8"/>
      <c r="C40" s="15"/>
      <c r="D40" s="80"/>
      <c r="E40" s="15"/>
      <c r="F40" s="15"/>
      <c r="G40" s="15"/>
      <c r="H40" s="15"/>
      <c r="I40" s="15"/>
      <c r="J40" s="15"/>
      <c r="K40" s="15"/>
      <c r="L40" s="15"/>
      <c r="M40" s="8"/>
      <c r="N40" s="33" t="s">
        <v>16</v>
      </c>
      <c r="O40" s="34" t="s">
        <v>20</v>
      </c>
      <c r="P40" s="35"/>
      <c r="Q40" s="35"/>
      <c r="R40" s="35"/>
      <c r="S40" s="35"/>
      <c r="T40" s="29"/>
    </row>
    <row r="41" spans="2:20" ht="12.75">
      <c r="B41" s="8"/>
      <c r="C41" s="15" t="s">
        <v>45</v>
      </c>
      <c r="D41" s="15" t="s">
        <v>76</v>
      </c>
      <c r="E41" s="15"/>
      <c r="F41" s="15"/>
      <c r="G41" s="15"/>
      <c r="H41" s="15"/>
      <c r="I41" s="15"/>
      <c r="J41" s="15"/>
      <c r="K41" s="15"/>
      <c r="L41" s="15"/>
      <c r="M41" s="8"/>
      <c r="N41" s="15" t="s">
        <v>23</v>
      </c>
      <c r="O41" s="35" t="s">
        <v>88</v>
      </c>
      <c r="P41" s="34"/>
      <c r="Q41" s="35">
        <v>120000</v>
      </c>
      <c r="R41" s="34"/>
      <c r="S41" s="35">
        <v>0</v>
      </c>
      <c r="T41" s="29"/>
    </row>
    <row r="42" spans="2:20" ht="12.75">
      <c r="B42" s="8"/>
      <c r="D42" s="21"/>
      <c r="E42" s="15"/>
      <c r="F42" s="15"/>
      <c r="G42" s="15"/>
      <c r="H42" s="21"/>
      <c r="I42" s="15"/>
      <c r="J42" s="15"/>
      <c r="K42" s="15"/>
      <c r="L42" s="15"/>
      <c r="M42" s="8"/>
      <c r="N42" s="15" t="s">
        <v>89</v>
      </c>
      <c r="O42" s="35" t="s">
        <v>90</v>
      </c>
      <c r="P42" s="35"/>
      <c r="Q42" s="35">
        <f>1322.3+1057.84</f>
        <v>2380.14</v>
      </c>
      <c r="R42" s="35"/>
      <c r="S42" s="35">
        <v>0</v>
      </c>
      <c r="T42" s="29"/>
    </row>
    <row r="43" spans="2:20" ht="12.75">
      <c r="B43" s="8"/>
      <c r="C43" s="1" t="s">
        <v>11</v>
      </c>
      <c r="D43" s="1" t="s">
        <v>77</v>
      </c>
      <c r="G43" s="1">
        <v>32624.07</v>
      </c>
      <c r="K43" s="1">
        <v>0</v>
      </c>
      <c r="L43" s="15"/>
      <c r="M43" s="8"/>
      <c r="N43" s="15"/>
      <c r="O43" s="35"/>
      <c r="P43" s="35"/>
      <c r="Q43" s="35"/>
      <c r="R43" s="35"/>
      <c r="S43" s="35"/>
      <c r="T43" s="29"/>
    </row>
    <row r="44" spans="2:20" ht="12.75">
      <c r="B44" s="8"/>
      <c r="C44" s="15" t="s">
        <v>78</v>
      </c>
      <c r="D44" s="15" t="s">
        <v>24</v>
      </c>
      <c r="E44" s="15"/>
      <c r="F44" s="15"/>
      <c r="G44" s="15">
        <f>11502.81+8590.43+1057.84</f>
        <v>21151.079999999998</v>
      </c>
      <c r="H44" s="24"/>
      <c r="I44" s="15"/>
      <c r="J44" s="15"/>
      <c r="K44" s="15">
        <v>127585.01</v>
      </c>
      <c r="L44" s="15"/>
      <c r="M44" s="8"/>
      <c r="N44" s="15"/>
      <c r="O44" s="35"/>
      <c r="P44" s="35"/>
      <c r="Q44" s="35"/>
      <c r="R44" s="35"/>
      <c r="S44" s="35"/>
      <c r="T44" s="29"/>
    </row>
    <row r="45" spans="2:20" ht="12.75" customHeight="1" thickBot="1">
      <c r="B45" s="8"/>
      <c r="C45" s="41"/>
      <c r="D45" s="80"/>
      <c r="E45" s="15"/>
      <c r="F45" s="15"/>
      <c r="G45" s="15"/>
      <c r="H45" s="15"/>
      <c r="I45" s="15"/>
      <c r="J45" s="15"/>
      <c r="K45" s="15"/>
      <c r="L45" s="15"/>
      <c r="M45" s="8"/>
      <c r="N45" s="15"/>
      <c r="O45" s="35" t="s">
        <v>58</v>
      </c>
      <c r="P45" s="35"/>
      <c r="Q45" s="40">
        <f>SUM(Q41:Q44)</f>
        <v>122380.14</v>
      </c>
      <c r="R45" s="35"/>
      <c r="S45" s="40">
        <f>SUM(S41:S44)</f>
        <v>0</v>
      </c>
      <c r="T45" s="29"/>
    </row>
    <row r="46" spans="2:20" ht="13.5" thickTop="1">
      <c r="B46" s="8"/>
      <c r="C46" s="15"/>
      <c r="E46" s="15"/>
      <c r="F46" s="15"/>
      <c r="G46" s="47">
        <f>SUM(G43:G45)</f>
        <v>53775.149999999994</v>
      </c>
      <c r="H46" s="15"/>
      <c r="I46" s="15"/>
      <c r="J46" s="15"/>
      <c r="K46" s="47">
        <f>SUM(K43:K45)</f>
        <v>127585.01</v>
      </c>
      <c r="L46" s="15"/>
      <c r="M46" s="8"/>
      <c r="N46" s="15"/>
      <c r="O46" s="35"/>
      <c r="P46" s="35"/>
      <c r="Q46" s="35"/>
      <c r="R46" s="35"/>
      <c r="S46" s="35"/>
      <c r="T46" s="29"/>
    </row>
    <row r="47" spans="2:20" ht="12.75">
      <c r="B47" s="8"/>
      <c r="E47" s="15"/>
      <c r="F47" s="15"/>
      <c r="G47" s="15"/>
      <c r="H47" s="33"/>
      <c r="I47" s="15"/>
      <c r="J47" s="15"/>
      <c r="K47" s="15"/>
      <c r="L47" s="15"/>
      <c r="M47" s="8"/>
      <c r="N47" s="15"/>
      <c r="O47" s="35"/>
      <c r="P47" s="35"/>
      <c r="Q47" s="35"/>
      <c r="R47" s="35"/>
      <c r="S47" s="35"/>
      <c r="T47" s="29"/>
    </row>
    <row r="48" spans="2:20" ht="12.75">
      <c r="B48" s="8"/>
      <c r="C48" s="80"/>
      <c r="D48" s="15"/>
      <c r="E48" s="15"/>
      <c r="F48" s="15"/>
      <c r="G48" s="15"/>
      <c r="H48" s="15"/>
      <c r="I48" s="15"/>
      <c r="J48" s="15"/>
      <c r="K48" s="15"/>
      <c r="L48" s="15"/>
      <c r="M48" s="8"/>
      <c r="N48" s="15"/>
      <c r="O48" s="35"/>
      <c r="P48" s="35"/>
      <c r="Q48" s="35"/>
      <c r="R48" s="35"/>
      <c r="S48" s="35"/>
      <c r="T48" s="29"/>
    </row>
    <row r="49" spans="2:20" ht="12.75">
      <c r="B49" s="8"/>
      <c r="C49" s="15" t="s">
        <v>79</v>
      </c>
      <c r="D49" s="87" t="s">
        <v>80</v>
      </c>
      <c r="E49" s="15"/>
      <c r="F49" s="15"/>
      <c r="G49" s="15"/>
      <c r="H49" s="15"/>
      <c r="I49" s="15"/>
      <c r="J49" s="15"/>
      <c r="K49" s="15"/>
      <c r="L49" s="15"/>
      <c r="M49" s="8"/>
      <c r="N49" s="15"/>
      <c r="O49" s="35"/>
      <c r="P49" s="35"/>
      <c r="Q49" s="35"/>
      <c r="R49" s="35"/>
      <c r="S49" s="35"/>
      <c r="T49" s="29"/>
    </row>
    <row r="50" spans="2:20" ht="12.75">
      <c r="B50" s="8"/>
      <c r="C50" s="33"/>
      <c r="D50" s="15"/>
      <c r="E50" s="15"/>
      <c r="F50" s="15"/>
      <c r="G50" s="15"/>
      <c r="H50" s="15"/>
      <c r="I50" s="15"/>
      <c r="J50" s="15"/>
      <c r="K50" s="15"/>
      <c r="L50" s="15"/>
      <c r="M50" s="8"/>
      <c r="N50" s="21"/>
      <c r="O50" s="21"/>
      <c r="P50" s="21"/>
      <c r="Q50" s="21"/>
      <c r="R50" s="21"/>
      <c r="S50" s="21"/>
      <c r="T50" s="29"/>
    </row>
    <row r="51" spans="2:20" ht="12.75">
      <c r="B51" s="8"/>
      <c r="C51" s="15" t="s">
        <v>11</v>
      </c>
      <c r="D51" s="87" t="s">
        <v>81</v>
      </c>
      <c r="E51" s="15"/>
      <c r="F51" s="15"/>
      <c r="G51" s="15">
        <v>216.8</v>
      </c>
      <c r="H51" s="33"/>
      <c r="I51" s="15"/>
      <c r="J51" s="15"/>
      <c r="K51" s="15">
        <v>0</v>
      </c>
      <c r="L51" s="15"/>
      <c r="M51" s="8"/>
      <c r="N51" s="15"/>
      <c r="O51" s="35"/>
      <c r="P51" s="35"/>
      <c r="Q51" s="35"/>
      <c r="R51" s="35"/>
      <c r="S51" s="35"/>
      <c r="T51" s="29"/>
    </row>
    <row r="52" spans="2:20" ht="12.75">
      <c r="B52" s="8"/>
      <c r="C52" s="15" t="s">
        <v>23</v>
      </c>
      <c r="D52" s="15" t="s">
        <v>82</v>
      </c>
      <c r="E52" s="15"/>
      <c r="F52" s="15"/>
      <c r="G52" s="42">
        <v>81.81</v>
      </c>
      <c r="H52" s="15"/>
      <c r="I52" s="15"/>
      <c r="J52" s="15"/>
      <c r="K52" s="42">
        <v>0</v>
      </c>
      <c r="L52" s="15"/>
      <c r="M52" s="8"/>
      <c r="N52" s="15"/>
      <c r="O52" s="21"/>
      <c r="P52" s="35"/>
      <c r="Q52" s="35"/>
      <c r="R52" s="35"/>
      <c r="S52" s="35"/>
      <c r="T52" s="29"/>
    </row>
    <row r="53" spans="2:20" s="19" customFormat="1" ht="12.75">
      <c r="B53" s="20"/>
      <c r="C53" s="15"/>
      <c r="D53" s="15"/>
      <c r="E53" s="15"/>
      <c r="F53" s="21"/>
      <c r="G53" s="15">
        <f>SUM(G51:G52)</f>
        <v>298.61</v>
      </c>
      <c r="H53" s="15"/>
      <c r="I53" s="15"/>
      <c r="J53" s="21"/>
      <c r="K53" s="15">
        <f>SUM(K51:K52)</f>
        <v>0</v>
      </c>
      <c r="L53" s="21"/>
      <c r="M53" s="8"/>
      <c r="N53" s="15"/>
      <c r="O53" s="35"/>
      <c r="P53" s="35"/>
      <c r="Q53" s="35"/>
      <c r="R53" s="35"/>
      <c r="S53" s="35"/>
      <c r="T53" s="29"/>
    </row>
    <row r="54" spans="2:20" s="19" customFormat="1" ht="12.75">
      <c r="B54" s="20"/>
      <c r="C54" s="15"/>
      <c r="D54" s="15"/>
      <c r="E54" s="15"/>
      <c r="F54" s="21"/>
      <c r="G54" s="15"/>
      <c r="H54" s="15"/>
      <c r="I54" s="15"/>
      <c r="J54" s="21"/>
      <c r="K54" s="15"/>
      <c r="L54" s="21"/>
      <c r="M54" s="8"/>
      <c r="N54" s="15"/>
      <c r="O54" s="35"/>
      <c r="P54" s="35"/>
      <c r="Q54" s="35"/>
      <c r="R54" s="35"/>
      <c r="S54" s="35"/>
      <c r="T54" s="29"/>
    </row>
    <row r="55" spans="2:20" s="19" customFormat="1" ht="12.75">
      <c r="B55" s="20"/>
      <c r="C55" s="15"/>
      <c r="D55" s="15" t="s">
        <v>83</v>
      </c>
      <c r="E55" s="15"/>
      <c r="F55" s="21"/>
      <c r="G55" s="15"/>
      <c r="H55" s="15"/>
      <c r="I55" s="15"/>
      <c r="J55" s="21"/>
      <c r="K55" s="15"/>
      <c r="L55" s="21"/>
      <c r="M55" s="8"/>
      <c r="N55" s="15"/>
      <c r="O55" s="35"/>
      <c r="P55" s="35"/>
      <c r="Q55" s="35"/>
      <c r="R55" s="35"/>
      <c r="S55" s="35"/>
      <c r="T55" s="29"/>
    </row>
    <row r="56" spans="2:20" s="19" customFormat="1" ht="13.5" customHeight="1" thickBot="1">
      <c r="B56" s="20"/>
      <c r="C56" s="33"/>
      <c r="D56" s="15" t="s">
        <v>84</v>
      </c>
      <c r="E56" s="15"/>
      <c r="F56" s="21"/>
      <c r="G56" s="88">
        <f>+G46+G53</f>
        <v>54073.759999999995</v>
      </c>
      <c r="H56" s="15"/>
      <c r="I56" s="15"/>
      <c r="J56" s="21"/>
      <c r="K56" s="88">
        <f>+K46+K53</f>
        <v>127585.01</v>
      </c>
      <c r="L56" s="21"/>
      <c r="M56" s="8"/>
      <c r="N56" s="15"/>
      <c r="O56" s="35"/>
      <c r="P56" s="35"/>
      <c r="Q56" s="35"/>
      <c r="R56" s="35"/>
      <c r="S56" s="35"/>
      <c r="T56" s="29"/>
    </row>
    <row r="57" spans="2:20" s="19" customFormat="1" ht="13.5" thickTop="1">
      <c r="B57" s="20"/>
      <c r="C57" s="15"/>
      <c r="D57" s="15"/>
      <c r="E57" s="15"/>
      <c r="F57" s="15"/>
      <c r="G57" s="15"/>
      <c r="H57" s="15"/>
      <c r="I57" s="15"/>
      <c r="J57" s="15"/>
      <c r="K57" s="15"/>
      <c r="L57" s="21"/>
      <c r="M57" s="8"/>
      <c r="N57" s="15"/>
      <c r="O57" s="35"/>
      <c r="P57" s="35"/>
      <c r="Q57" s="35"/>
      <c r="R57" s="35"/>
      <c r="S57" s="35"/>
      <c r="T57" s="29"/>
    </row>
    <row r="58" spans="2:20" ht="13.5" thickBot="1">
      <c r="B58" s="8"/>
      <c r="C58" s="15"/>
      <c r="D58" s="15" t="s">
        <v>85</v>
      </c>
      <c r="E58" s="15"/>
      <c r="F58" s="15"/>
      <c r="G58" s="45">
        <f>+G21+G35+G56</f>
        <v>273622.57</v>
      </c>
      <c r="H58" s="15"/>
      <c r="I58" s="15"/>
      <c r="J58" s="15"/>
      <c r="K58" s="45">
        <f>+K21+K35+K56</f>
        <v>133612.88</v>
      </c>
      <c r="L58" s="15"/>
      <c r="M58" s="8"/>
      <c r="N58" s="15"/>
      <c r="O58" s="15" t="s">
        <v>47</v>
      </c>
      <c r="P58" s="15"/>
      <c r="Q58" s="40">
        <f>+Q31+Q45</f>
        <v>273622.57</v>
      </c>
      <c r="R58" s="15"/>
      <c r="S58" s="40">
        <f>+S31+S45</f>
        <v>133612.88</v>
      </c>
      <c r="T58" s="29"/>
    </row>
    <row r="59" spans="2:20" ht="13.5" thickTop="1">
      <c r="B59" s="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8"/>
      <c r="N59" s="15"/>
      <c r="O59" s="35"/>
      <c r="P59" s="35"/>
      <c r="Q59" s="35"/>
      <c r="R59" s="35"/>
      <c r="S59" s="35"/>
      <c r="T59" s="29"/>
    </row>
    <row r="60" spans="1:21" ht="12.75">
      <c r="A60" s="15"/>
      <c r="B60" s="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20"/>
      <c r="N60" s="15"/>
      <c r="O60" s="35"/>
      <c r="P60" s="35"/>
      <c r="Q60" s="35"/>
      <c r="R60" s="35"/>
      <c r="S60" s="35"/>
      <c r="T60" s="23"/>
      <c r="U60" s="15"/>
    </row>
    <row r="61" spans="1:22" ht="12.75">
      <c r="A61" s="15"/>
      <c r="B61" s="8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8"/>
      <c r="N61" s="15"/>
      <c r="O61" s="35"/>
      <c r="P61" s="35"/>
      <c r="Q61" s="35"/>
      <c r="R61" s="35"/>
      <c r="S61" s="35"/>
      <c r="T61" s="29"/>
      <c r="U61" s="15"/>
      <c r="V61" s="74"/>
    </row>
    <row r="62" spans="1:21" ht="12.75">
      <c r="A62" s="15"/>
      <c r="B62" s="8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8"/>
      <c r="N62" s="15"/>
      <c r="O62" s="35"/>
      <c r="P62" s="35"/>
      <c r="Q62" s="35"/>
      <c r="R62" s="35"/>
      <c r="S62" s="35"/>
      <c r="T62" s="29"/>
      <c r="U62" s="15"/>
    </row>
    <row r="63" spans="1:21" ht="4.5" customHeight="1">
      <c r="A63" s="15"/>
      <c r="B63" s="8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8"/>
      <c r="N63" s="15"/>
      <c r="O63" s="35"/>
      <c r="P63" s="35"/>
      <c r="Q63" s="35"/>
      <c r="R63" s="35"/>
      <c r="S63" s="35"/>
      <c r="T63" s="29"/>
      <c r="U63" s="15"/>
    </row>
    <row r="64" spans="1:21" ht="4.5" customHeight="1">
      <c r="A64" s="15"/>
      <c r="B64" s="8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8"/>
      <c r="N64" s="15"/>
      <c r="O64" s="35"/>
      <c r="P64" s="35"/>
      <c r="Q64" s="35"/>
      <c r="R64" s="35"/>
      <c r="S64" s="35"/>
      <c r="T64" s="29"/>
      <c r="U64" s="15"/>
    </row>
    <row r="65" spans="1:21" ht="13.5" thickBot="1">
      <c r="A65" s="15"/>
      <c r="B65" s="11"/>
      <c r="C65" s="90"/>
      <c r="D65" s="12"/>
      <c r="E65" s="12"/>
      <c r="F65" s="12"/>
      <c r="G65" s="12"/>
      <c r="H65" s="12"/>
      <c r="I65" s="12"/>
      <c r="J65" s="12"/>
      <c r="K65" s="12"/>
      <c r="L65" s="12"/>
      <c r="M65" s="11"/>
      <c r="N65" s="12"/>
      <c r="O65" s="48"/>
      <c r="P65" s="48"/>
      <c r="Q65" s="48"/>
      <c r="R65" s="48"/>
      <c r="S65" s="48"/>
      <c r="T65" s="49"/>
      <c r="U65" s="15"/>
    </row>
    <row r="66" spans="2:20" ht="12.75" hidden="1">
      <c r="B66" s="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35"/>
      <c r="P66" s="35"/>
      <c r="Q66" s="35"/>
      <c r="R66" s="35"/>
      <c r="S66" s="35"/>
      <c r="T66" s="29"/>
    </row>
    <row r="67" spans="2:20" ht="12.75" hidden="1">
      <c r="B67" s="8"/>
      <c r="C67" s="15"/>
      <c r="D67" s="52"/>
      <c r="E67" s="52"/>
      <c r="F67" s="52"/>
      <c r="G67" s="52"/>
      <c r="H67" s="52"/>
      <c r="I67" s="52"/>
      <c r="J67" s="52"/>
      <c r="K67" s="52"/>
      <c r="L67" s="15"/>
      <c r="M67" s="15"/>
      <c r="N67" s="52" t="s">
        <v>25</v>
      </c>
      <c r="O67" s="52"/>
      <c r="P67" s="52"/>
      <c r="Q67" s="52"/>
      <c r="R67" s="52"/>
      <c r="S67" s="52"/>
      <c r="T67" s="29"/>
    </row>
    <row r="68" spans="2:20" ht="4.5" customHeight="1" thickBot="1">
      <c r="B68" s="11"/>
      <c r="C68" s="12"/>
      <c r="D68" s="54"/>
      <c r="E68" s="54"/>
      <c r="F68" s="54"/>
      <c r="G68" s="54"/>
      <c r="H68" s="54"/>
      <c r="I68" s="54"/>
      <c r="J68" s="54"/>
      <c r="K68" s="54"/>
      <c r="L68" s="12"/>
      <c r="M68" s="12"/>
      <c r="N68" s="56"/>
      <c r="O68" s="56"/>
      <c r="P68" s="56"/>
      <c r="Q68" s="56"/>
      <c r="R68" s="56"/>
      <c r="S68" s="56"/>
      <c r="T68" s="49"/>
    </row>
    <row r="69" spans="2:20" ht="4.5" customHeight="1">
      <c r="B69" s="4"/>
      <c r="C69" s="50"/>
      <c r="D69" s="94"/>
      <c r="E69" s="94"/>
      <c r="F69" s="94"/>
      <c r="G69" s="94"/>
      <c r="H69" s="94"/>
      <c r="I69" s="94"/>
      <c r="J69" s="94"/>
      <c r="K69" s="94"/>
      <c r="L69" s="51"/>
      <c r="M69" s="4"/>
      <c r="N69" s="96"/>
      <c r="O69" s="96"/>
      <c r="P69" s="96"/>
      <c r="Q69" s="96"/>
      <c r="R69" s="96"/>
      <c r="S69" s="96"/>
      <c r="T69" s="51"/>
    </row>
    <row r="70" spans="2:20" ht="12.75">
      <c r="B70" s="8"/>
      <c r="C70" s="15"/>
      <c r="D70" s="9"/>
      <c r="E70" s="92" t="s">
        <v>61</v>
      </c>
      <c r="F70" s="9"/>
      <c r="G70" s="9"/>
      <c r="H70" s="9"/>
      <c r="I70" s="9"/>
      <c r="J70" s="9"/>
      <c r="K70" s="9"/>
      <c r="L70" s="29"/>
      <c r="M70" s="8"/>
      <c r="N70" s="91"/>
      <c r="P70" s="91" t="s">
        <v>25</v>
      </c>
      <c r="Q70" s="91"/>
      <c r="R70" s="91"/>
      <c r="S70" s="91"/>
      <c r="T70" s="29"/>
    </row>
    <row r="71" spans="2:20" ht="12.75">
      <c r="B71" s="8"/>
      <c r="C71" s="15"/>
      <c r="D71" s="58"/>
      <c r="E71" s="92" t="s">
        <v>70</v>
      </c>
      <c r="F71" s="62"/>
      <c r="G71" s="15"/>
      <c r="H71" s="58"/>
      <c r="I71" s="58"/>
      <c r="J71" s="58"/>
      <c r="K71" s="58"/>
      <c r="L71" s="29"/>
      <c r="M71" s="8"/>
      <c r="N71" s="15"/>
      <c r="O71" s="35"/>
      <c r="P71" s="35"/>
      <c r="Q71" s="35"/>
      <c r="R71" s="35"/>
      <c r="S71" s="35"/>
      <c r="T71" s="29"/>
    </row>
    <row r="72" spans="2:20" ht="12.75">
      <c r="B72" s="8"/>
      <c r="C72" s="52"/>
      <c r="D72" s="15"/>
      <c r="E72" s="25" t="s">
        <v>67</v>
      </c>
      <c r="F72" s="26"/>
      <c r="G72" s="26"/>
      <c r="H72" s="78"/>
      <c r="I72" s="25" t="s">
        <v>68</v>
      </c>
      <c r="J72" s="26"/>
      <c r="K72" s="26"/>
      <c r="L72" s="53"/>
      <c r="M72" s="8"/>
      <c r="N72" s="15"/>
      <c r="O72" s="35"/>
      <c r="P72" s="35"/>
      <c r="Q72" s="28" t="s">
        <v>2</v>
      </c>
      <c r="R72" s="16"/>
      <c r="S72" s="28" t="s">
        <v>3</v>
      </c>
      <c r="T72" s="29"/>
    </row>
    <row r="73" spans="2:20" ht="12.75">
      <c r="B73" s="8"/>
      <c r="C73" s="9"/>
      <c r="D73" s="24" t="s">
        <v>26</v>
      </c>
      <c r="E73" s="15"/>
      <c r="F73" s="15"/>
      <c r="G73" s="15"/>
      <c r="H73" s="24"/>
      <c r="I73" s="15"/>
      <c r="J73" s="15"/>
      <c r="K73" s="15"/>
      <c r="L73" s="95"/>
      <c r="M73" s="8"/>
      <c r="N73" s="15"/>
      <c r="O73" s="35"/>
      <c r="P73" s="35"/>
      <c r="Q73" s="28" t="s">
        <v>69</v>
      </c>
      <c r="R73" s="78"/>
      <c r="S73" s="28" t="s">
        <v>65</v>
      </c>
      <c r="T73" s="29"/>
    </row>
    <row r="74" spans="2:20" ht="12.75">
      <c r="B74" s="57"/>
      <c r="C74" s="58"/>
      <c r="D74" s="15"/>
      <c r="E74" s="15"/>
      <c r="F74" s="15"/>
      <c r="G74" s="15"/>
      <c r="H74" s="15"/>
      <c r="I74" s="15"/>
      <c r="J74" s="15"/>
      <c r="K74" s="15"/>
      <c r="L74" s="59"/>
      <c r="M74" s="8"/>
      <c r="N74" s="15"/>
      <c r="O74" s="35"/>
      <c r="P74" s="35"/>
      <c r="Q74" s="35"/>
      <c r="R74" s="35"/>
      <c r="S74" s="35"/>
      <c r="T74" s="29"/>
    </row>
    <row r="75" spans="2:20" ht="12.75">
      <c r="B75" s="8"/>
      <c r="C75" s="15"/>
      <c r="D75" s="15" t="s">
        <v>27</v>
      </c>
      <c r="E75" s="15"/>
      <c r="F75" s="15"/>
      <c r="G75" s="46">
        <v>36118.78</v>
      </c>
      <c r="H75" s="15"/>
      <c r="I75" s="15"/>
      <c r="J75" s="15"/>
      <c r="K75" s="46" t="s">
        <v>18</v>
      </c>
      <c r="L75" s="29"/>
      <c r="M75" s="8"/>
      <c r="N75" s="15" t="s">
        <v>28</v>
      </c>
      <c r="O75" s="35"/>
      <c r="P75" s="35"/>
      <c r="Q75" s="35">
        <f>+G111</f>
        <v>18951.85</v>
      </c>
      <c r="R75" s="35"/>
      <c r="S75" s="35">
        <f>-K111</f>
        <v>247.4</v>
      </c>
      <c r="T75" s="29"/>
    </row>
    <row r="76" spans="2:20" ht="12.75">
      <c r="B76" s="8"/>
      <c r="C76" s="24" t="s">
        <v>9</v>
      </c>
      <c r="D76" s="15" t="s">
        <v>29</v>
      </c>
      <c r="E76" s="15"/>
      <c r="F76" s="15"/>
      <c r="G76" s="46">
        <f>356.7+6819.23</f>
        <v>7175.929999999999</v>
      </c>
      <c r="H76" s="15"/>
      <c r="I76" s="15"/>
      <c r="J76" s="15"/>
      <c r="K76" s="46" t="s">
        <v>18</v>
      </c>
      <c r="L76" s="29"/>
      <c r="M76" s="8"/>
      <c r="N76" s="15" t="s">
        <v>59</v>
      </c>
      <c r="O76" s="35"/>
      <c r="P76" s="35"/>
      <c r="Q76" s="75">
        <v>16387.12</v>
      </c>
      <c r="R76" s="35"/>
      <c r="S76" s="75">
        <v>-16139.72</v>
      </c>
      <c r="T76" s="29"/>
    </row>
    <row r="77" spans="2:20" ht="12.75">
      <c r="B77" s="8"/>
      <c r="C77" s="15"/>
      <c r="D77" s="15"/>
      <c r="E77" s="15"/>
      <c r="F77" s="15"/>
      <c r="G77" s="15"/>
      <c r="H77" s="15"/>
      <c r="I77" s="15"/>
      <c r="J77" s="15"/>
      <c r="K77" s="15"/>
      <c r="L77" s="29"/>
      <c r="M77" s="8"/>
      <c r="N77" s="15" t="s">
        <v>42</v>
      </c>
      <c r="O77" s="35"/>
      <c r="P77" s="35"/>
      <c r="Q77" s="35">
        <f>+Q75-Q76</f>
        <v>2564.7299999999996</v>
      </c>
      <c r="R77" s="35"/>
      <c r="S77" s="35">
        <f>+S75-S76</f>
        <v>16387.12</v>
      </c>
      <c r="T77" s="29"/>
    </row>
    <row r="78" spans="2:20" ht="12.75">
      <c r="B78" s="8"/>
      <c r="C78" s="15"/>
      <c r="D78" s="15" t="s">
        <v>31</v>
      </c>
      <c r="E78" s="15"/>
      <c r="F78" s="15"/>
      <c r="G78" s="61">
        <f>+G75-G76</f>
        <v>28942.85</v>
      </c>
      <c r="H78" s="15"/>
      <c r="I78" s="15"/>
      <c r="J78" s="15"/>
      <c r="K78" s="61" t="s">
        <v>18</v>
      </c>
      <c r="L78" s="29"/>
      <c r="M78" s="8"/>
      <c r="N78" s="15"/>
      <c r="O78" s="35" t="s">
        <v>86</v>
      </c>
      <c r="P78" s="35"/>
      <c r="Q78" s="35">
        <v>1322.3</v>
      </c>
      <c r="R78" s="35"/>
      <c r="S78" s="35"/>
      <c r="T78" s="29"/>
    </row>
    <row r="79" spans="2:20" ht="13.5" thickBot="1">
      <c r="B79" s="8"/>
      <c r="C79" s="15"/>
      <c r="D79" s="15" t="s">
        <v>32</v>
      </c>
      <c r="E79" s="15"/>
      <c r="F79" s="15"/>
      <c r="G79" s="86" t="s">
        <v>18</v>
      </c>
      <c r="H79" s="15"/>
      <c r="I79" s="15"/>
      <c r="J79" s="15"/>
      <c r="K79" s="42"/>
      <c r="L79" s="29"/>
      <c r="M79" s="8"/>
      <c r="N79" s="15" t="s">
        <v>43</v>
      </c>
      <c r="O79" s="35"/>
      <c r="P79" s="35"/>
      <c r="Q79" s="37">
        <f>+Q77-Q78</f>
        <v>1242.4299999999996</v>
      </c>
      <c r="R79" s="35"/>
      <c r="S79" s="37">
        <f>+S77-S78</f>
        <v>16387.12</v>
      </c>
      <c r="T79" s="29"/>
    </row>
    <row r="80" spans="2:20" ht="13.5" thickTop="1">
      <c r="B80" s="8"/>
      <c r="C80" s="15"/>
      <c r="D80" s="15"/>
      <c r="E80" s="15"/>
      <c r="F80" s="15"/>
      <c r="G80" s="15">
        <f>+G78</f>
        <v>28942.85</v>
      </c>
      <c r="H80" s="15"/>
      <c r="I80" s="15"/>
      <c r="J80" s="15"/>
      <c r="K80" s="15">
        <f>SUM(K78:K79)</f>
        <v>0</v>
      </c>
      <c r="L80" s="29"/>
      <c r="M80" s="8"/>
      <c r="N80" s="15"/>
      <c r="O80" s="35"/>
      <c r="P80" s="35"/>
      <c r="Q80" s="35"/>
      <c r="R80" s="35"/>
      <c r="S80" s="35"/>
      <c r="T80" s="29"/>
    </row>
    <row r="81" spans="2:20" ht="12.75">
      <c r="B81" s="8"/>
      <c r="C81" s="15"/>
      <c r="D81" s="15"/>
      <c r="E81" s="15"/>
      <c r="F81" s="15"/>
      <c r="G81" s="15"/>
      <c r="H81" s="15"/>
      <c r="I81" s="15"/>
      <c r="J81" s="15"/>
      <c r="K81" s="15"/>
      <c r="L81" s="29"/>
      <c r="M81" s="8"/>
      <c r="N81" s="15"/>
      <c r="O81" s="35"/>
      <c r="P81" s="35"/>
      <c r="Q81" s="35"/>
      <c r="R81" s="35"/>
      <c r="S81" s="35"/>
      <c r="T81" s="29"/>
    </row>
    <row r="82" spans="2:20" ht="12.75">
      <c r="B82" s="8"/>
      <c r="C82" s="15"/>
      <c r="D82" s="15" t="s">
        <v>33</v>
      </c>
      <c r="E82" s="15"/>
      <c r="F82" s="15"/>
      <c r="G82" s="15">
        <v>431</v>
      </c>
      <c r="H82" s="15"/>
      <c r="I82" s="15"/>
      <c r="J82" s="15"/>
      <c r="K82" s="15">
        <v>247.4</v>
      </c>
      <c r="L82" s="29"/>
      <c r="M82" s="8"/>
      <c r="N82" s="15"/>
      <c r="O82" s="35"/>
      <c r="P82" s="35"/>
      <c r="Q82" s="35"/>
      <c r="R82" s="35"/>
      <c r="S82" s="35"/>
      <c r="T82" s="29"/>
    </row>
    <row r="83" spans="2:21" ht="12.75">
      <c r="B83" s="8"/>
      <c r="C83" s="15"/>
      <c r="D83" s="15"/>
      <c r="E83" s="15"/>
      <c r="F83" s="15"/>
      <c r="G83" s="15"/>
      <c r="H83" s="15"/>
      <c r="I83" s="15"/>
      <c r="J83" s="15"/>
      <c r="K83" s="15"/>
      <c r="L83" s="29"/>
      <c r="M83" s="8"/>
      <c r="N83" s="15"/>
      <c r="O83" s="35"/>
      <c r="P83" s="35"/>
      <c r="Q83" s="35"/>
      <c r="R83" s="35"/>
      <c r="S83" s="35"/>
      <c r="T83" s="29"/>
      <c r="U83" s="15"/>
    </row>
    <row r="84" spans="2:20" ht="12.75">
      <c r="B84" s="8"/>
      <c r="C84" s="60" t="s">
        <v>30</v>
      </c>
      <c r="D84" s="15"/>
      <c r="E84" s="15"/>
      <c r="F84" s="46"/>
      <c r="G84" s="15"/>
      <c r="H84" s="15"/>
      <c r="I84" s="15"/>
      <c r="J84" s="46"/>
      <c r="K84" s="15"/>
      <c r="L84" s="29"/>
      <c r="M84" s="8"/>
      <c r="N84" s="15"/>
      <c r="O84" s="35"/>
      <c r="P84" s="35"/>
      <c r="Q84" s="35"/>
      <c r="R84" s="35"/>
      <c r="S84" s="35"/>
      <c r="T84" s="29"/>
    </row>
    <row r="85" spans="2:20" ht="12.75">
      <c r="B85" s="8"/>
      <c r="C85" s="15" t="s">
        <v>11</v>
      </c>
      <c r="D85" s="15" t="s">
        <v>34</v>
      </c>
      <c r="E85" s="15"/>
      <c r="F85" s="15"/>
      <c r="G85" s="47">
        <f>+G80-G82</f>
        <v>28511.85</v>
      </c>
      <c r="H85" s="15"/>
      <c r="I85" s="15"/>
      <c r="J85" s="15"/>
      <c r="K85" s="47">
        <f>+K80-K82</f>
        <v>-247.4</v>
      </c>
      <c r="L85" s="29"/>
      <c r="M85" s="8"/>
      <c r="N85" s="15"/>
      <c r="O85" s="35"/>
      <c r="P85" s="35"/>
      <c r="Q85" s="35"/>
      <c r="R85" s="35"/>
      <c r="S85" s="35"/>
      <c r="T85" s="29"/>
    </row>
    <row r="86" spans="2:20" ht="12.75" customHeight="1" hidden="1">
      <c r="B86" s="8"/>
      <c r="C86" s="15"/>
      <c r="D86" s="15"/>
      <c r="E86" s="15"/>
      <c r="F86" s="15"/>
      <c r="G86" s="15"/>
      <c r="H86" s="15"/>
      <c r="I86" s="15"/>
      <c r="J86" s="15"/>
      <c r="K86" s="15"/>
      <c r="L86" s="29"/>
      <c r="M86" s="8"/>
      <c r="N86" s="15"/>
      <c r="O86" s="35"/>
      <c r="P86" s="35"/>
      <c r="Q86" s="35"/>
      <c r="R86" s="35"/>
      <c r="S86" s="35"/>
      <c r="T86" s="29"/>
    </row>
    <row r="87" spans="2:20" ht="12.75">
      <c r="B87" s="8"/>
      <c r="C87" s="15"/>
      <c r="D87" s="15"/>
      <c r="E87" s="15"/>
      <c r="F87" s="15"/>
      <c r="G87" s="15"/>
      <c r="H87" s="15"/>
      <c r="I87" s="15"/>
      <c r="J87" s="15"/>
      <c r="K87" s="15"/>
      <c r="L87" s="29"/>
      <c r="M87" s="8"/>
      <c r="N87" s="15"/>
      <c r="O87" s="35"/>
      <c r="P87" s="62"/>
      <c r="Q87" s="62"/>
      <c r="R87" s="62"/>
      <c r="S87" s="62"/>
      <c r="T87" s="29"/>
    </row>
    <row r="88" spans="2:20" ht="12.75">
      <c r="B88" s="8"/>
      <c r="C88" s="15"/>
      <c r="D88" s="15"/>
      <c r="E88" s="15"/>
      <c r="F88" s="15"/>
      <c r="G88" s="15"/>
      <c r="H88" s="15"/>
      <c r="I88" s="15"/>
      <c r="J88" s="15"/>
      <c r="K88" s="15"/>
      <c r="L88" s="29"/>
      <c r="M88" s="8"/>
      <c r="N88" s="15"/>
      <c r="O88" s="58"/>
      <c r="P88" s="58"/>
      <c r="Q88" s="58"/>
      <c r="R88" s="58"/>
      <c r="S88" s="58"/>
      <c r="T88" s="29"/>
    </row>
    <row r="89" spans="2:20" ht="12.75">
      <c r="B89" s="8"/>
      <c r="C89" s="15"/>
      <c r="D89" s="74"/>
      <c r="E89" s="15"/>
      <c r="F89" s="15"/>
      <c r="G89" s="15"/>
      <c r="H89" s="15"/>
      <c r="I89" s="15"/>
      <c r="J89" s="15"/>
      <c r="K89" s="15"/>
      <c r="L89" s="29"/>
      <c r="M89" s="8"/>
      <c r="N89" s="15"/>
      <c r="O89" s="35"/>
      <c r="P89" s="35"/>
      <c r="Q89" s="35"/>
      <c r="R89" s="35"/>
      <c r="S89" s="35"/>
      <c r="T89" s="29"/>
    </row>
    <row r="90" spans="2:20" ht="12.75">
      <c r="B90" s="8"/>
      <c r="C90" s="15"/>
      <c r="D90" s="15"/>
      <c r="E90" s="15"/>
      <c r="F90" s="15"/>
      <c r="G90" s="15"/>
      <c r="H90" s="15"/>
      <c r="I90" s="15"/>
      <c r="J90" s="15"/>
      <c r="K90" s="15"/>
      <c r="L90" s="29"/>
      <c r="M90" s="8"/>
      <c r="N90" s="15"/>
      <c r="O90" s="35"/>
      <c r="P90" s="35"/>
      <c r="Q90" s="35"/>
      <c r="R90" s="35"/>
      <c r="S90" s="35"/>
      <c r="T90" s="81"/>
    </row>
    <row r="91" spans="2:21" ht="12.75">
      <c r="B91" s="8"/>
      <c r="C91" s="60" t="s">
        <v>35</v>
      </c>
      <c r="D91" s="15"/>
      <c r="E91" s="15"/>
      <c r="F91" s="15"/>
      <c r="G91" s="15"/>
      <c r="H91" s="15"/>
      <c r="I91" s="15"/>
      <c r="J91" s="15"/>
      <c r="K91" s="15"/>
      <c r="L91" s="29"/>
      <c r="M91" s="8"/>
      <c r="N91" s="58"/>
      <c r="O91" s="58"/>
      <c r="P91" s="46"/>
      <c r="Q91" s="58"/>
      <c r="R91" s="58"/>
      <c r="S91" s="58"/>
      <c r="T91" s="59"/>
      <c r="U91" s="15"/>
    </row>
    <row r="92" spans="2:21" ht="12.75">
      <c r="B92" s="8"/>
      <c r="C92" s="15"/>
      <c r="D92" s="60"/>
      <c r="E92" s="15"/>
      <c r="F92" s="15"/>
      <c r="G92" s="15"/>
      <c r="H92" s="60"/>
      <c r="I92" s="15"/>
      <c r="J92" s="15"/>
      <c r="K92" s="15"/>
      <c r="L92" s="29"/>
      <c r="M92" s="8"/>
      <c r="N92" s="83"/>
      <c r="O92" s="62" t="s">
        <v>71</v>
      </c>
      <c r="P92" s="83"/>
      <c r="Q92" s="83"/>
      <c r="R92" s="83"/>
      <c r="S92" s="83"/>
      <c r="T92" s="29"/>
      <c r="U92" s="15"/>
    </row>
    <row r="93" spans="2:21" ht="12.75">
      <c r="B93" s="8"/>
      <c r="C93" s="15"/>
      <c r="D93" s="15"/>
      <c r="E93" s="15"/>
      <c r="F93" s="15"/>
      <c r="G93" s="15"/>
      <c r="H93" s="15"/>
      <c r="I93" s="15"/>
      <c r="J93" s="15"/>
      <c r="K93" s="15"/>
      <c r="L93" s="29"/>
      <c r="M93" s="8"/>
      <c r="N93" s="74"/>
      <c r="O93" s="84"/>
      <c r="P93" s="84"/>
      <c r="Q93" s="84"/>
      <c r="R93" s="84"/>
      <c r="S93" s="84"/>
      <c r="T93" s="29"/>
      <c r="U93" s="15"/>
    </row>
    <row r="94" spans="2:20" ht="12.75">
      <c r="B94" s="8"/>
      <c r="C94" s="15"/>
      <c r="D94" s="15" t="s">
        <v>36</v>
      </c>
      <c r="E94" s="15"/>
      <c r="F94" s="42">
        <v>9560</v>
      </c>
      <c r="G94" s="15">
        <f>+F90-F94</f>
        <v>-9560</v>
      </c>
      <c r="H94" s="15"/>
      <c r="I94" s="15"/>
      <c r="J94" s="42">
        <v>0</v>
      </c>
      <c r="K94" s="15">
        <f>+J90-J94</f>
        <v>0</v>
      </c>
      <c r="L94" s="29"/>
      <c r="M94" s="8"/>
      <c r="N94" s="74"/>
      <c r="O94" s="84"/>
      <c r="P94" s="84"/>
      <c r="Q94" s="84"/>
      <c r="R94" s="84"/>
      <c r="S94" s="84"/>
      <c r="T94" s="29"/>
    </row>
    <row r="95" spans="2:20" ht="12.75">
      <c r="B95" s="8"/>
      <c r="C95" s="15"/>
      <c r="D95" s="15"/>
      <c r="E95" s="15"/>
      <c r="F95" s="15"/>
      <c r="G95" s="15"/>
      <c r="H95" s="15"/>
      <c r="I95" s="15"/>
      <c r="J95" s="15"/>
      <c r="K95" s="15"/>
      <c r="L95" s="29"/>
      <c r="M95" s="8"/>
      <c r="N95" s="102" t="s">
        <v>62</v>
      </c>
      <c r="O95" s="102"/>
      <c r="P95" s="102"/>
      <c r="Q95" s="102"/>
      <c r="R95" s="102"/>
      <c r="S95" s="102"/>
      <c r="T95" s="29"/>
    </row>
    <row r="96" spans="2:20" ht="12.75">
      <c r="B96" s="8"/>
      <c r="C96" s="15"/>
      <c r="D96" s="15" t="s">
        <v>37</v>
      </c>
      <c r="E96" s="15"/>
      <c r="F96" s="15"/>
      <c r="G96" s="47">
        <f>SUM(G85:G94)</f>
        <v>18951.85</v>
      </c>
      <c r="H96" s="15"/>
      <c r="I96" s="15"/>
      <c r="J96" s="15"/>
      <c r="K96" s="47">
        <f>SUM(K85:K94)</f>
        <v>-247.4</v>
      </c>
      <c r="L96" s="29"/>
      <c r="M96" s="8"/>
      <c r="N96" s="74"/>
      <c r="O96" s="84"/>
      <c r="P96" s="84"/>
      <c r="Q96" s="84"/>
      <c r="R96" s="84"/>
      <c r="S96" s="84"/>
      <c r="T96" s="29"/>
    </row>
    <row r="97" spans="2:20" ht="12.75">
      <c r="B97" s="8"/>
      <c r="C97" s="15" t="s">
        <v>23</v>
      </c>
      <c r="D97" s="15"/>
      <c r="E97" s="15"/>
      <c r="F97" s="15"/>
      <c r="G97" s="15"/>
      <c r="H97" s="15"/>
      <c r="I97" s="15"/>
      <c r="J97" s="15"/>
      <c r="K97" s="15"/>
      <c r="L97" s="29"/>
      <c r="M97" s="8"/>
      <c r="N97" s="74"/>
      <c r="O97" s="84"/>
      <c r="P97" s="84"/>
      <c r="Q97" s="84"/>
      <c r="R97" s="84"/>
      <c r="S97" s="84"/>
      <c r="T97" s="29"/>
    </row>
    <row r="98" spans="2:20" ht="12.75">
      <c r="B98" s="8"/>
      <c r="C98" s="15"/>
      <c r="D98" s="82" t="s">
        <v>48</v>
      </c>
      <c r="E98" s="15"/>
      <c r="F98" s="46"/>
      <c r="G98" s="15"/>
      <c r="H98" s="15"/>
      <c r="I98" s="15"/>
      <c r="J98" s="46"/>
      <c r="K98" s="15"/>
      <c r="L98" s="29"/>
      <c r="M98" s="8"/>
      <c r="N98" s="74"/>
      <c r="O98" s="84" t="s">
        <v>63</v>
      </c>
      <c r="P98" s="84"/>
      <c r="Q98" s="84"/>
      <c r="R98" s="84"/>
      <c r="S98" s="84"/>
      <c r="T98" s="29"/>
    </row>
    <row r="99" spans="2:20" ht="12.75">
      <c r="B99" s="8"/>
      <c r="C99" s="15"/>
      <c r="D99" s="15" t="s">
        <v>50</v>
      </c>
      <c r="E99" s="15"/>
      <c r="F99" s="15">
        <v>0</v>
      </c>
      <c r="G99" s="15"/>
      <c r="H99" s="15"/>
      <c r="I99" s="15"/>
      <c r="J99" s="15">
        <v>0</v>
      </c>
      <c r="K99" s="15"/>
      <c r="L99" s="29"/>
      <c r="M99" s="8"/>
      <c r="N99" s="74"/>
      <c r="O99" s="85" t="s">
        <v>64</v>
      </c>
      <c r="P99" s="84"/>
      <c r="Q99" s="84"/>
      <c r="R99" s="84"/>
      <c r="S99" s="84"/>
      <c r="T99" s="29"/>
    </row>
    <row r="100" spans="2:20" ht="12.75">
      <c r="B100" s="8"/>
      <c r="C100" s="15"/>
      <c r="D100" s="60"/>
      <c r="E100" s="15"/>
      <c r="F100" s="15"/>
      <c r="G100" s="15"/>
      <c r="H100" s="60"/>
      <c r="I100" s="15"/>
      <c r="J100" s="15"/>
      <c r="K100" s="15"/>
      <c r="L100" s="29"/>
      <c r="M100" s="8"/>
      <c r="N100" s="84"/>
      <c r="O100" s="84"/>
      <c r="P100" s="83"/>
      <c r="Q100" s="83"/>
      <c r="R100" s="83"/>
      <c r="S100" s="83"/>
      <c r="T100" s="29"/>
    </row>
    <row r="101" spans="2:20" ht="12.75">
      <c r="B101" s="8"/>
      <c r="C101" s="82" t="s">
        <v>45</v>
      </c>
      <c r="D101" s="15" t="s">
        <v>49</v>
      </c>
      <c r="E101" s="15"/>
      <c r="F101" s="42">
        <v>0</v>
      </c>
      <c r="G101" s="15">
        <f>+F99-F101</f>
        <v>0</v>
      </c>
      <c r="H101" s="15"/>
      <c r="I101" s="15"/>
      <c r="J101" s="42">
        <v>0</v>
      </c>
      <c r="K101" s="15">
        <f>+J99-J101</f>
        <v>0</v>
      </c>
      <c r="L101" s="29"/>
      <c r="M101" s="8"/>
      <c r="N101" s="102"/>
      <c r="O101" s="102"/>
      <c r="P101" s="102"/>
      <c r="Q101" s="102"/>
      <c r="R101" s="102"/>
      <c r="S101" s="102"/>
      <c r="T101" s="29"/>
    </row>
    <row r="102" spans="2:20" ht="12.75">
      <c r="B102" s="8"/>
      <c r="C102" s="15"/>
      <c r="D102" s="15"/>
      <c r="E102" s="15"/>
      <c r="F102" s="15"/>
      <c r="G102" s="15"/>
      <c r="H102" s="15"/>
      <c r="I102" s="15"/>
      <c r="J102" s="15"/>
      <c r="K102" s="15"/>
      <c r="L102" s="29"/>
      <c r="M102" s="8"/>
      <c r="N102" s="74"/>
      <c r="O102" s="84"/>
      <c r="P102" s="84"/>
      <c r="Q102" s="84"/>
      <c r="R102" s="84"/>
      <c r="S102" s="84"/>
      <c r="T102" s="29"/>
    </row>
    <row r="103" spans="2:20" ht="12.75">
      <c r="B103" s="8"/>
      <c r="C103" s="15"/>
      <c r="D103" s="15"/>
      <c r="E103" s="15"/>
      <c r="F103" s="15"/>
      <c r="G103" s="15"/>
      <c r="H103" s="15"/>
      <c r="I103" s="15"/>
      <c r="J103" s="15"/>
      <c r="K103" s="15"/>
      <c r="L103" s="29"/>
      <c r="M103" s="8"/>
      <c r="N103" s="15"/>
      <c r="O103" s="35"/>
      <c r="P103" s="35"/>
      <c r="Q103" s="35"/>
      <c r="R103" s="35"/>
      <c r="S103" s="35"/>
      <c r="T103" s="29"/>
    </row>
    <row r="104" spans="2:20" ht="12.75">
      <c r="B104" s="8"/>
      <c r="C104" s="15"/>
      <c r="D104" s="15"/>
      <c r="E104" s="15"/>
      <c r="F104" s="15"/>
      <c r="G104" s="15"/>
      <c r="H104" s="15"/>
      <c r="I104" s="15"/>
      <c r="J104" s="15"/>
      <c r="K104" s="15"/>
      <c r="L104" s="29"/>
      <c r="M104" s="8"/>
      <c r="N104" s="104" t="s">
        <v>51</v>
      </c>
      <c r="O104" s="104"/>
      <c r="P104" s="104"/>
      <c r="Q104" s="104"/>
      <c r="R104" s="104"/>
      <c r="S104" s="104"/>
      <c r="T104" s="29"/>
    </row>
    <row r="105" spans="2:20" ht="12.75">
      <c r="B105" s="8"/>
      <c r="C105" s="15"/>
      <c r="D105" s="15"/>
      <c r="E105" s="15"/>
      <c r="F105" s="15"/>
      <c r="G105" s="15"/>
      <c r="H105" s="15"/>
      <c r="I105" s="15"/>
      <c r="J105" s="15"/>
      <c r="K105" s="15">
        <f>+K96+K101</f>
        <v>-247.4</v>
      </c>
      <c r="L105" s="29"/>
      <c r="M105" s="8"/>
      <c r="N105" s="15"/>
      <c r="O105" s="35"/>
      <c r="P105" s="35"/>
      <c r="Q105" s="35"/>
      <c r="R105" s="35"/>
      <c r="S105" s="35"/>
      <c r="T105" s="29"/>
    </row>
    <row r="106" spans="2:20" ht="12.75">
      <c r="B106" s="8"/>
      <c r="C106" s="15"/>
      <c r="D106" s="15"/>
      <c r="E106" s="15"/>
      <c r="F106" s="15"/>
      <c r="G106" s="15"/>
      <c r="H106" s="15"/>
      <c r="I106" s="15"/>
      <c r="J106" s="15"/>
      <c r="K106" s="15"/>
      <c r="L106" s="29"/>
      <c r="M106" s="8"/>
      <c r="N106" s="15"/>
      <c r="O106" s="35"/>
      <c r="P106" s="35"/>
      <c r="Q106" s="35"/>
      <c r="R106" s="35"/>
      <c r="S106" s="35"/>
      <c r="T106" s="29"/>
    </row>
    <row r="107" spans="2:20" ht="12.75">
      <c r="B107" s="8"/>
      <c r="C107" s="15"/>
      <c r="D107" s="15"/>
      <c r="E107" s="15"/>
      <c r="F107" s="15"/>
      <c r="G107" s="15"/>
      <c r="H107" s="15"/>
      <c r="I107" s="15"/>
      <c r="J107" s="15"/>
      <c r="K107" s="15"/>
      <c r="L107" s="29"/>
      <c r="M107" s="8"/>
      <c r="N107" s="15"/>
      <c r="O107" s="35"/>
      <c r="P107" s="35"/>
      <c r="Q107" s="35"/>
      <c r="R107" s="35"/>
      <c r="S107" s="35"/>
      <c r="T107" s="29"/>
    </row>
    <row r="108" spans="2:20" ht="12.75">
      <c r="B108" s="8"/>
      <c r="C108" s="15"/>
      <c r="D108" s="15" t="s">
        <v>38</v>
      </c>
      <c r="E108" s="15"/>
      <c r="F108" s="15">
        <v>6819.23</v>
      </c>
      <c r="G108" s="15"/>
      <c r="H108" s="15"/>
      <c r="I108" s="15"/>
      <c r="J108" s="15">
        <v>0</v>
      </c>
      <c r="K108" s="15"/>
      <c r="L108" s="29"/>
      <c r="M108" s="8"/>
      <c r="N108" s="15"/>
      <c r="O108" s="35"/>
      <c r="P108" s="35"/>
      <c r="Q108" s="35"/>
      <c r="R108" s="35"/>
      <c r="S108" s="35"/>
      <c r="T108" s="29"/>
    </row>
    <row r="109" spans="2:20" ht="12.75">
      <c r="B109" s="8"/>
      <c r="C109" s="15"/>
      <c r="D109" s="60" t="s">
        <v>39</v>
      </c>
      <c r="E109" s="15"/>
      <c r="F109" s="42">
        <v>6819.23</v>
      </c>
      <c r="G109" s="42">
        <f>+F108-F109</f>
        <v>0</v>
      </c>
      <c r="H109" s="60"/>
      <c r="I109" s="15"/>
      <c r="J109" s="42">
        <v>0</v>
      </c>
      <c r="K109" s="42">
        <f>+J108-J109</f>
        <v>0</v>
      </c>
      <c r="L109" s="29"/>
      <c r="M109" s="8"/>
      <c r="N109" s="104" t="s">
        <v>40</v>
      </c>
      <c r="O109" s="104"/>
      <c r="P109" s="104"/>
      <c r="Q109" s="104"/>
      <c r="R109" s="104"/>
      <c r="S109" s="104"/>
      <c r="T109" s="29"/>
    </row>
    <row r="110" spans="2:20" ht="12.75">
      <c r="B110" s="8"/>
      <c r="C110" s="60"/>
      <c r="D110" s="15"/>
      <c r="E110" s="15"/>
      <c r="F110" s="15"/>
      <c r="G110" s="15"/>
      <c r="H110" s="15"/>
      <c r="I110" s="15"/>
      <c r="J110" s="15"/>
      <c r="K110" s="15"/>
      <c r="L110" s="29"/>
      <c r="M110" s="8"/>
      <c r="N110" s="104" t="s">
        <v>44</v>
      </c>
      <c r="O110" s="104"/>
      <c r="P110" s="104"/>
      <c r="Q110" s="104"/>
      <c r="R110" s="104"/>
      <c r="S110" s="104"/>
      <c r="T110" s="29"/>
    </row>
    <row r="111" spans="2:20" ht="26.25" thickBot="1">
      <c r="B111" s="8"/>
      <c r="C111" s="15"/>
      <c r="D111" s="93" t="s">
        <v>91</v>
      </c>
      <c r="E111" s="15"/>
      <c r="F111" s="15"/>
      <c r="G111" s="36">
        <f>+G96</f>
        <v>18951.85</v>
      </c>
      <c r="H111" s="15"/>
      <c r="I111" s="15"/>
      <c r="J111" s="15"/>
      <c r="K111" s="36">
        <f>K105</f>
        <v>-247.4</v>
      </c>
      <c r="L111" s="29"/>
      <c r="M111" s="8"/>
      <c r="N111" s="15"/>
      <c r="O111" s="35"/>
      <c r="P111" s="35"/>
      <c r="Q111" s="35"/>
      <c r="R111" s="35"/>
      <c r="S111" s="35"/>
      <c r="T111" s="29"/>
    </row>
    <row r="112" spans="2:20" s="15" customFormat="1" ht="14.25" thickBot="1" thickTop="1">
      <c r="B112" s="11"/>
      <c r="C112" s="89"/>
      <c r="D112" s="12"/>
      <c r="E112" s="12"/>
      <c r="F112" s="12"/>
      <c r="G112" s="12"/>
      <c r="H112" s="12"/>
      <c r="I112" s="12"/>
      <c r="J112" s="12"/>
      <c r="K112" s="12"/>
      <c r="L112" s="55"/>
      <c r="M112" s="97"/>
      <c r="N112" s="12"/>
      <c r="O112" s="48"/>
      <c r="P112" s="48"/>
      <c r="Q112" s="48"/>
      <c r="R112" s="48"/>
      <c r="S112" s="48"/>
      <c r="T112" s="49"/>
    </row>
    <row r="113" spans="3:19" s="15" customFormat="1" ht="12.75">
      <c r="C113" s="52"/>
      <c r="L113" s="9"/>
      <c r="M113" s="9"/>
      <c r="O113" s="35"/>
      <c r="P113" s="35"/>
      <c r="Q113" s="35"/>
      <c r="R113" s="35"/>
      <c r="S113" s="35"/>
    </row>
    <row r="114" spans="3:19" s="15" customFormat="1" ht="12.75">
      <c r="C114" s="52"/>
      <c r="L114" s="9"/>
      <c r="M114" s="9"/>
      <c r="O114" s="35"/>
      <c r="P114" s="35"/>
      <c r="Q114" s="35"/>
      <c r="R114" s="35"/>
      <c r="S114" s="35"/>
    </row>
    <row r="115" spans="15:19" s="15" customFormat="1" ht="3.75" customHeight="1">
      <c r="O115" s="35"/>
      <c r="P115" s="35"/>
      <c r="Q115" s="35"/>
      <c r="R115" s="35"/>
      <c r="S115" s="35"/>
    </row>
    <row r="116" spans="15:19" s="15" customFormat="1" ht="12.75">
      <c r="O116" s="35"/>
      <c r="P116" s="35"/>
      <c r="Q116" s="35"/>
      <c r="R116" s="35"/>
      <c r="S116" s="35"/>
    </row>
    <row r="117" spans="15:19" s="15" customFormat="1" ht="12.75">
      <c r="O117" s="35"/>
      <c r="P117" s="35"/>
      <c r="Q117" s="35"/>
      <c r="R117" s="35"/>
      <c r="S117" s="35"/>
    </row>
    <row r="118" spans="15:19" s="15" customFormat="1" ht="12.75">
      <c r="O118" s="35"/>
      <c r="P118" s="35"/>
      <c r="Q118" s="35"/>
      <c r="R118" s="35"/>
      <c r="S118" s="35"/>
    </row>
    <row r="119" spans="15:19" s="15" customFormat="1" ht="12.75">
      <c r="O119" s="35"/>
      <c r="P119" s="35"/>
      <c r="Q119" s="35"/>
      <c r="R119" s="35"/>
      <c r="S119" s="35"/>
    </row>
    <row r="120" spans="15:19" s="15" customFormat="1" ht="12.75">
      <c r="O120" s="35"/>
      <c r="P120" s="35"/>
      <c r="Q120" s="35"/>
      <c r="R120" s="35"/>
      <c r="S120" s="35"/>
    </row>
    <row r="121" spans="15:19" s="15" customFormat="1" ht="12.75">
      <c r="O121" s="35"/>
      <c r="P121" s="35"/>
      <c r="Q121" s="35"/>
      <c r="R121" s="35"/>
      <c r="S121" s="35"/>
    </row>
    <row r="122" spans="15:19" s="15" customFormat="1" ht="12.75">
      <c r="O122" s="35"/>
      <c r="P122" s="35"/>
      <c r="Q122" s="35"/>
      <c r="R122" s="35"/>
      <c r="S122" s="35"/>
    </row>
    <row r="123" spans="4:19" s="15" customFormat="1" ht="12.75">
      <c r="D123" s="9"/>
      <c r="E123" s="52"/>
      <c r="F123" s="52"/>
      <c r="G123" s="52"/>
      <c r="H123" s="52"/>
      <c r="I123" s="9"/>
      <c r="J123" s="9"/>
      <c r="K123" s="9"/>
      <c r="N123" s="9"/>
      <c r="O123" s="9"/>
      <c r="P123" s="9"/>
      <c r="Q123" s="9"/>
      <c r="R123" s="9"/>
      <c r="S123" s="9"/>
    </row>
    <row r="124" spans="9:19" s="15" customFormat="1" ht="29.25" customHeight="1">
      <c r="I124" s="62"/>
      <c r="O124" s="58"/>
      <c r="P124" s="58"/>
      <c r="Q124" s="58"/>
      <c r="R124" s="58"/>
      <c r="S124" s="35"/>
    </row>
    <row r="125" spans="15:19" s="15" customFormat="1" ht="12.75">
      <c r="O125" s="35"/>
      <c r="P125" s="35"/>
      <c r="Q125" s="35"/>
      <c r="R125" s="35"/>
      <c r="S125" s="35"/>
    </row>
    <row r="126" spans="3:19" s="15" customFormat="1" ht="12.75">
      <c r="C126" s="9"/>
      <c r="L126" s="9"/>
      <c r="M126" s="9"/>
      <c r="O126" s="35"/>
      <c r="P126" s="35"/>
      <c r="Q126" s="35"/>
      <c r="R126" s="35"/>
      <c r="S126" s="35"/>
    </row>
    <row r="127" spans="4:19" s="15" customFormat="1" ht="12.75">
      <c r="D127" s="9"/>
      <c r="E127" s="9"/>
      <c r="F127" s="9"/>
      <c r="G127" s="9"/>
      <c r="H127" s="9"/>
      <c r="J127" s="9"/>
      <c r="K127" s="9"/>
      <c r="N127" s="9"/>
      <c r="O127" s="9"/>
      <c r="P127" s="9"/>
      <c r="Q127" s="9"/>
      <c r="R127" s="9"/>
      <c r="S127" s="9"/>
    </row>
    <row r="128" spans="4:19" s="15" customFormat="1" ht="12.75">
      <c r="D128" s="24"/>
      <c r="E128" s="63"/>
      <c r="F128" s="63"/>
      <c r="G128" s="63"/>
      <c r="H128" s="63"/>
      <c r="J128" s="58"/>
      <c r="O128" s="58"/>
      <c r="P128" s="58"/>
      <c r="Q128" s="58"/>
      <c r="R128" s="58"/>
      <c r="S128" s="35"/>
    </row>
    <row r="129" spans="4:19" s="15" customFormat="1" ht="5.25" customHeight="1">
      <c r="D129" s="64"/>
      <c r="I129" s="62"/>
      <c r="O129" s="35"/>
      <c r="P129" s="58"/>
      <c r="Q129" s="58"/>
      <c r="R129" s="58"/>
      <c r="S129" s="35"/>
    </row>
    <row r="130" spans="3:19" s="15" customFormat="1" ht="12.75">
      <c r="C130" s="9"/>
      <c r="D130" s="24"/>
      <c r="I130" s="62"/>
      <c r="L130" s="9"/>
      <c r="M130" s="9"/>
      <c r="O130" s="35"/>
      <c r="P130" s="58"/>
      <c r="Q130" s="58"/>
      <c r="R130" s="58"/>
      <c r="S130" s="35"/>
    </row>
    <row r="131" spans="15:19" s="15" customFormat="1" ht="12.75">
      <c r="O131" s="35"/>
      <c r="P131" s="35"/>
      <c r="Q131" s="35"/>
      <c r="R131" s="35"/>
      <c r="S131" s="35"/>
    </row>
    <row r="132" spans="15:19" s="15" customFormat="1" ht="12.75">
      <c r="O132" s="35"/>
      <c r="P132" s="35"/>
      <c r="Q132" s="35"/>
      <c r="R132" s="35"/>
      <c r="S132" s="35"/>
    </row>
    <row r="133" spans="15:19" s="15" customFormat="1" ht="12.75">
      <c r="O133" s="35"/>
      <c r="P133" s="35"/>
      <c r="Q133" s="35"/>
      <c r="R133" s="35"/>
      <c r="S133" s="35"/>
    </row>
    <row r="134" spans="4:19" s="15" customFormat="1" ht="4.5" customHeight="1">
      <c r="D134" s="1"/>
      <c r="E134" s="1"/>
      <c r="F134" s="1"/>
      <c r="G134" s="1"/>
      <c r="H134" s="1"/>
      <c r="I134" s="1"/>
      <c r="J134" s="1"/>
      <c r="K134" s="1"/>
      <c r="N134" s="1"/>
      <c r="O134" s="2"/>
      <c r="P134" s="2"/>
      <c r="Q134" s="2"/>
      <c r="R134" s="2"/>
      <c r="S134" s="2"/>
    </row>
    <row r="135" spans="4:19" s="15" customFormat="1" ht="12.75">
      <c r="D135" s="1"/>
      <c r="E135" s="1"/>
      <c r="F135" s="1"/>
      <c r="G135" s="1"/>
      <c r="H135" s="1"/>
      <c r="I135" s="1"/>
      <c r="J135" s="1"/>
      <c r="K135" s="1"/>
      <c r="N135" s="1"/>
      <c r="O135" s="2"/>
      <c r="P135" s="2"/>
      <c r="Q135" s="2"/>
      <c r="R135" s="2"/>
      <c r="S135" s="2"/>
    </row>
    <row r="136" spans="4:19" s="15" customFormat="1" ht="12.75">
      <c r="D136" s="1"/>
      <c r="E136" s="1"/>
      <c r="F136" s="1"/>
      <c r="G136" s="1"/>
      <c r="H136" s="1"/>
      <c r="I136" s="1"/>
      <c r="J136" s="1"/>
      <c r="K136" s="1"/>
      <c r="N136" s="1"/>
      <c r="O136" s="2"/>
      <c r="P136" s="2"/>
      <c r="Q136" s="2"/>
      <c r="R136" s="2"/>
      <c r="S136" s="2"/>
    </row>
    <row r="137" spans="27:75" ht="12.75"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</row>
    <row r="138" spans="27:75" ht="12.75"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</row>
    <row r="139" spans="4:75" ht="12.75">
      <c r="D139" s="6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</row>
    <row r="140" spans="4:75" ht="13.5" thickBot="1">
      <c r="D140" s="67"/>
      <c r="AA140" s="27"/>
      <c r="AB140" s="27"/>
      <c r="AC140" s="27"/>
      <c r="AD140" s="27"/>
      <c r="AE140" s="27"/>
      <c r="AF140" s="27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/>
    </row>
    <row r="141" spans="4:76" ht="12.75">
      <c r="D141" s="67"/>
      <c r="AA141" s="27"/>
      <c r="AB141" s="27"/>
      <c r="AC141" s="27"/>
      <c r="AD141" s="27"/>
      <c r="AE141" s="27"/>
      <c r="AF141" s="27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6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1" t="s">
        <v>41</v>
      </c>
    </row>
    <row r="142" spans="4:76" ht="12.75">
      <c r="D142" s="6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68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1">
        <f>AF142-SUM(AG142:BW142)</f>
        <v>0</v>
      </c>
    </row>
    <row r="143" spans="4:76" ht="12.75">
      <c r="D143" s="6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68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1">
        <f aca="true" t="shared" si="0" ref="BX143:BX208">AF143-SUM(AG143:BW143)</f>
        <v>0</v>
      </c>
    </row>
    <row r="144" spans="4:76" ht="12.75">
      <c r="D144" s="6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68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1">
        <f t="shared" si="0"/>
        <v>0</v>
      </c>
    </row>
    <row r="145" spans="4:75" ht="12.75">
      <c r="D145" s="6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68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</row>
    <row r="146" spans="4:75" ht="12.75">
      <c r="D146" s="6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68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</row>
    <row r="147" spans="4:76" ht="12.75">
      <c r="D147" s="6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68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1">
        <f t="shared" si="0"/>
        <v>0</v>
      </c>
    </row>
    <row r="148" spans="4:76" ht="12.75">
      <c r="D148" s="6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68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1">
        <f t="shared" si="0"/>
        <v>0</v>
      </c>
    </row>
    <row r="149" spans="4:76" ht="12.75">
      <c r="D149" s="6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68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1">
        <f t="shared" si="0"/>
        <v>0</v>
      </c>
    </row>
    <row r="150" spans="4:76" ht="12.75">
      <c r="D150" s="6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68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1">
        <f t="shared" si="0"/>
        <v>0</v>
      </c>
    </row>
    <row r="151" spans="4:76" ht="12.75">
      <c r="D151" s="6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68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1">
        <f t="shared" si="0"/>
        <v>0</v>
      </c>
    </row>
    <row r="152" spans="4:76" ht="12.75">
      <c r="D152" s="6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68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1">
        <f t="shared" si="0"/>
        <v>0</v>
      </c>
    </row>
    <row r="153" spans="4:76" ht="12.75">
      <c r="D153" s="6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68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1">
        <f t="shared" si="0"/>
        <v>0</v>
      </c>
    </row>
    <row r="154" spans="4:76" ht="12.75">
      <c r="D154" s="6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68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1">
        <f t="shared" si="0"/>
        <v>0</v>
      </c>
    </row>
    <row r="155" spans="4:76" ht="12.75">
      <c r="D155" s="6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68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1">
        <f t="shared" si="0"/>
        <v>0</v>
      </c>
    </row>
    <row r="156" spans="4:76" ht="12.75">
      <c r="D156" s="6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68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1">
        <f t="shared" si="0"/>
        <v>0</v>
      </c>
    </row>
    <row r="157" spans="4:76" ht="12.75">
      <c r="D157" s="6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68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1">
        <f t="shared" si="0"/>
        <v>0</v>
      </c>
    </row>
    <row r="158" spans="4:76" ht="12.75">
      <c r="D158" s="6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68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1">
        <f t="shared" si="0"/>
        <v>0</v>
      </c>
    </row>
    <row r="159" spans="4:76" ht="12.75">
      <c r="D159" s="6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68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1">
        <f t="shared" si="0"/>
        <v>0</v>
      </c>
    </row>
    <row r="160" spans="4:76" ht="12.75">
      <c r="D160" s="6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68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1">
        <f t="shared" si="0"/>
        <v>0</v>
      </c>
    </row>
    <row r="161" spans="4:76" ht="12.75">
      <c r="D161" s="6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68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1">
        <f t="shared" si="0"/>
        <v>0</v>
      </c>
    </row>
    <row r="162" spans="4:76" ht="12.75">
      <c r="D162" s="6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68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1">
        <f t="shared" si="0"/>
        <v>0</v>
      </c>
    </row>
    <row r="163" spans="4:76" ht="12.75">
      <c r="D163" s="6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68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1">
        <f t="shared" si="0"/>
        <v>0</v>
      </c>
    </row>
    <row r="164" spans="4:76" ht="12.75">
      <c r="D164" s="6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68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1">
        <f t="shared" si="0"/>
        <v>0</v>
      </c>
    </row>
    <row r="165" spans="4:76" ht="12.75">
      <c r="D165" s="6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68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1">
        <f t="shared" si="0"/>
        <v>0</v>
      </c>
    </row>
    <row r="166" spans="4:76" ht="12.75">
      <c r="D166" s="6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68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1">
        <f t="shared" si="0"/>
        <v>0</v>
      </c>
    </row>
    <row r="167" spans="4:76" ht="12.75">
      <c r="D167" s="6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68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1">
        <f t="shared" si="0"/>
        <v>0</v>
      </c>
    </row>
    <row r="168" spans="4:76" ht="12.75">
      <c r="D168" s="6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68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1">
        <f t="shared" si="0"/>
        <v>0</v>
      </c>
    </row>
    <row r="169" spans="4:76" ht="12.75">
      <c r="D169" s="6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68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1">
        <f t="shared" si="0"/>
        <v>0</v>
      </c>
    </row>
    <row r="170" spans="4:76" ht="12.75">
      <c r="D170" s="6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68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1">
        <f t="shared" si="0"/>
        <v>0</v>
      </c>
    </row>
    <row r="171" spans="4:76" ht="12.75">
      <c r="D171" s="6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68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1">
        <f t="shared" si="0"/>
        <v>0</v>
      </c>
    </row>
    <row r="172" spans="4:76" ht="12.75">
      <c r="D172" s="6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68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1">
        <f t="shared" si="0"/>
        <v>0</v>
      </c>
    </row>
    <row r="173" spans="4:76" ht="12.75">
      <c r="D173" s="6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68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1">
        <f t="shared" si="0"/>
        <v>0</v>
      </c>
    </row>
    <row r="174" spans="4:76" ht="12.75">
      <c r="D174" s="6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68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1">
        <f t="shared" si="0"/>
        <v>0</v>
      </c>
    </row>
    <row r="175" spans="4:76" ht="12.75">
      <c r="D175" s="6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68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1">
        <f t="shared" si="0"/>
        <v>0</v>
      </c>
    </row>
    <row r="176" spans="4:76" ht="12.75">
      <c r="D176" s="6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68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1">
        <f t="shared" si="0"/>
        <v>0</v>
      </c>
    </row>
    <row r="177" spans="4:76" ht="12.75">
      <c r="D177" s="6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68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1">
        <f t="shared" si="0"/>
        <v>0</v>
      </c>
    </row>
    <row r="178" spans="4:76" ht="12.75">
      <c r="D178" s="6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68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1">
        <f t="shared" si="0"/>
        <v>0</v>
      </c>
    </row>
    <row r="179" spans="4:76" ht="12.75">
      <c r="D179" s="6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68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1">
        <f t="shared" si="0"/>
        <v>0</v>
      </c>
    </row>
    <row r="180" spans="4:76" ht="12.75">
      <c r="D180" s="6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68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1">
        <f t="shared" si="0"/>
        <v>0</v>
      </c>
    </row>
    <row r="181" spans="4:76" ht="12.75">
      <c r="D181" s="6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68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1">
        <f t="shared" si="0"/>
        <v>0</v>
      </c>
    </row>
    <row r="182" spans="4:76" ht="12.75">
      <c r="D182" s="6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68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1">
        <f t="shared" si="0"/>
        <v>0</v>
      </c>
    </row>
    <row r="183" spans="4:76" ht="12.75">
      <c r="D183" s="6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68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1">
        <f t="shared" si="0"/>
        <v>0</v>
      </c>
    </row>
    <row r="184" spans="27:76" ht="12.75"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68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1">
        <f t="shared" si="0"/>
        <v>0</v>
      </c>
    </row>
    <row r="185" spans="27:76" ht="12.75"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68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1">
        <f t="shared" si="0"/>
        <v>0</v>
      </c>
    </row>
    <row r="186" spans="27:76" ht="12.75"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68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1">
        <f t="shared" si="0"/>
        <v>0</v>
      </c>
    </row>
    <row r="187" spans="27:76" ht="12.75"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68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1">
        <f t="shared" si="0"/>
        <v>0</v>
      </c>
    </row>
    <row r="188" spans="27:76" ht="12.75"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68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1">
        <f t="shared" si="0"/>
        <v>0</v>
      </c>
    </row>
    <row r="189" spans="27:76" ht="12.75"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68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1">
        <f t="shared" si="0"/>
        <v>0</v>
      </c>
    </row>
    <row r="190" spans="27:76" ht="12.75"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68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1">
        <f t="shared" si="0"/>
        <v>0</v>
      </c>
    </row>
    <row r="191" spans="27:76" ht="12.75"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68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1">
        <f t="shared" si="0"/>
        <v>0</v>
      </c>
    </row>
    <row r="192" spans="27:76" ht="12.75"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68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1">
        <f t="shared" si="0"/>
        <v>0</v>
      </c>
    </row>
    <row r="193" spans="27:76" ht="12.75"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68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1">
        <f t="shared" si="0"/>
        <v>0</v>
      </c>
    </row>
    <row r="194" spans="27:76" ht="12.75"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68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1">
        <f t="shared" si="0"/>
        <v>0</v>
      </c>
    </row>
    <row r="195" spans="27:76" ht="12.75"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68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1">
        <f t="shared" si="0"/>
        <v>0</v>
      </c>
    </row>
    <row r="196" spans="27:76" ht="12.75"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68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1">
        <f t="shared" si="0"/>
        <v>0</v>
      </c>
    </row>
    <row r="197" spans="27:76" ht="12.75"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68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1">
        <f t="shared" si="0"/>
        <v>0</v>
      </c>
    </row>
    <row r="198" spans="27:76" ht="12.75"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68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1">
        <f t="shared" si="0"/>
        <v>0</v>
      </c>
    </row>
    <row r="199" spans="27:76" ht="12.75"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68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1">
        <f t="shared" si="0"/>
        <v>0</v>
      </c>
    </row>
    <row r="200" spans="27:76" ht="12.75"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68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1">
        <f t="shared" si="0"/>
        <v>0</v>
      </c>
    </row>
    <row r="201" spans="27:76" ht="12.75"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68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1">
        <f t="shared" si="0"/>
        <v>0</v>
      </c>
    </row>
    <row r="202" spans="27:76" ht="12.75"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68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1">
        <f t="shared" si="0"/>
        <v>0</v>
      </c>
    </row>
    <row r="203" spans="27:76" ht="12.75"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68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1">
        <f t="shared" si="0"/>
        <v>0</v>
      </c>
    </row>
    <row r="204" spans="27:76" ht="12.75"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68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1">
        <f t="shared" si="0"/>
        <v>0</v>
      </c>
    </row>
    <row r="205" spans="27:76" ht="12.75"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68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1">
        <f t="shared" si="0"/>
        <v>0</v>
      </c>
    </row>
    <row r="206" spans="27:76" ht="12.75"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68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1">
        <f t="shared" si="0"/>
        <v>0</v>
      </c>
    </row>
    <row r="207" spans="27:76" ht="12.75"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68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1">
        <f t="shared" si="0"/>
        <v>0</v>
      </c>
    </row>
    <row r="208" spans="27:76" ht="12.75"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68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1">
        <f t="shared" si="0"/>
        <v>0</v>
      </c>
    </row>
    <row r="209" spans="27:76" ht="12.75"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68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1">
        <f aca="true" t="shared" si="1" ref="BX209:BX253">AF209-SUM(AG209:BW209)</f>
        <v>0</v>
      </c>
    </row>
    <row r="210" spans="27:76" ht="12.75"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68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1">
        <f t="shared" si="1"/>
        <v>0</v>
      </c>
    </row>
    <row r="211" spans="27:76" ht="12.75"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68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1">
        <f t="shared" si="1"/>
        <v>0</v>
      </c>
    </row>
    <row r="212" spans="27:76" ht="12.75"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68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1">
        <f t="shared" si="1"/>
        <v>0</v>
      </c>
    </row>
    <row r="213" spans="27:76" ht="12.75"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68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1">
        <f t="shared" si="1"/>
        <v>0</v>
      </c>
    </row>
    <row r="214" spans="27:76" ht="12.75"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68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1">
        <f t="shared" si="1"/>
        <v>0</v>
      </c>
    </row>
    <row r="215" spans="27:76" ht="12.75"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68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1">
        <f t="shared" si="1"/>
        <v>0</v>
      </c>
    </row>
    <row r="216" spans="27:76" ht="12.75"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68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1">
        <f t="shared" si="1"/>
        <v>0</v>
      </c>
    </row>
    <row r="217" spans="27:76" ht="12.75"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68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1">
        <f t="shared" si="1"/>
        <v>0</v>
      </c>
    </row>
    <row r="218" spans="27:76" ht="12.75"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68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1">
        <f t="shared" si="1"/>
        <v>0</v>
      </c>
    </row>
    <row r="219" spans="27:76" ht="12.75"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68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1">
        <f t="shared" si="1"/>
        <v>0</v>
      </c>
    </row>
    <row r="220" spans="27:76" ht="12.75"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68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1">
        <f t="shared" si="1"/>
        <v>0</v>
      </c>
    </row>
    <row r="221" spans="27:76" ht="12.75"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68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1">
        <f t="shared" si="1"/>
        <v>0</v>
      </c>
    </row>
    <row r="222" spans="27:76" ht="12.75"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68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1">
        <f t="shared" si="1"/>
        <v>0</v>
      </c>
    </row>
    <row r="223" spans="27:76" ht="12.75"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68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1">
        <f t="shared" si="1"/>
        <v>0</v>
      </c>
    </row>
    <row r="224" spans="27:76" ht="12.75"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68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1">
        <f t="shared" si="1"/>
        <v>0</v>
      </c>
    </row>
    <row r="225" spans="27:76" ht="12.75"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68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1">
        <f t="shared" si="1"/>
        <v>0</v>
      </c>
    </row>
    <row r="226" spans="27:76" ht="12.75"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68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1">
        <f t="shared" si="1"/>
        <v>0</v>
      </c>
    </row>
    <row r="227" spans="27:76" ht="12.75"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68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1">
        <f t="shared" si="1"/>
        <v>0</v>
      </c>
    </row>
    <row r="228" spans="27:76" ht="12.75"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68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1">
        <f t="shared" si="1"/>
        <v>0</v>
      </c>
    </row>
    <row r="229" spans="27:76" ht="12.75"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68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1">
        <f t="shared" si="1"/>
        <v>0</v>
      </c>
    </row>
    <row r="230" spans="27:76" ht="12.75"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68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1">
        <f t="shared" si="1"/>
        <v>0</v>
      </c>
    </row>
    <row r="231" spans="27:76" ht="12.75"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68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1">
        <f t="shared" si="1"/>
        <v>0</v>
      </c>
    </row>
    <row r="232" spans="27:76" ht="12.75"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68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1">
        <f t="shared" si="1"/>
        <v>0</v>
      </c>
    </row>
    <row r="233" spans="27:76" ht="12.75"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68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1">
        <f t="shared" si="1"/>
        <v>0</v>
      </c>
    </row>
    <row r="234" spans="27:76" ht="12.75"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68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1">
        <f t="shared" si="1"/>
        <v>0</v>
      </c>
    </row>
    <row r="235" spans="27:76" ht="12.75"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68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1">
        <f t="shared" si="1"/>
        <v>0</v>
      </c>
    </row>
    <row r="236" spans="27:76" ht="12.75"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68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1">
        <f t="shared" si="1"/>
        <v>0</v>
      </c>
    </row>
    <row r="237" spans="27:76" ht="12.75"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68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1">
        <f t="shared" si="1"/>
        <v>0</v>
      </c>
    </row>
    <row r="238" spans="27:76" ht="12.75"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68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1">
        <f t="shared" si="1"/>
        <v>0</v>
      </c>
    </row>
    <row r="239" spans="27:76" ht="12.75"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68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1">
        <f t="shared" si="1"/>
        <v>0</v>
      </c>
    </row>
    <row r="240" spans="27:76" ht="12.75"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68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1">
        <f t="shared" si="1"/>
        <v>0</v>
      </c>
    </row>
    <row r="241" spans="27:76" ht="12.75"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68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1">
        <f t="shared" si="1"/>
        <v>0</v>
      </c>
    </row>
    <row r="242" spans="27:76" ht="12.75"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68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1">
        <f t="shared" si="1"/>
        <v>0</v>
      </c>
    </row>
    <row r="243" spans="27:76" ht="12.75"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68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1">
        <f t="shared" si="1"/>
        <v>0</v>
      </c>
    </row>
    <row r="244" spans="27:76" ht="12.75"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68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1">
        <f t="shared" si="1"/>
        <v>0</v>
      </c>
    </row>
    <row r="245" spans="27:76" ht="12.75"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68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1">
        <f t="shared" si="1"/>
        <v>0</v>
      </c>
    </row>
    <row r="246" spans="27:76" ht="12.75"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68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1">
        <f t="shared" si="1"/>
        <v>0</v>
      </c>
    </row>
    <row r="247" spans="27:76" ht="12.75"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68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1">
        <f t="shared" si="1"/>
        <v>0</v>
      </c>
    </row>
    <row r="248" spans="27:76" ht="12.75"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68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1">
        <f t="shared" si="1"/>
        <v>0</v>
      </c>
    </row>
    <row r="249" spans="27:76" ht="12.75"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68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1">
        <f t="shared" si="1"/>
        <v>0</v>
      </c>
    </row>
    <row r="250" spans="27:76" ht="12.75"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68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1">
        <f t="shared" si="1"/>
        <v>0</v>
      </c>
    </row>
    <row r="251" spans="27:76" ht="12.75"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68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1">
        <f t="shared" si="1"/>
        <v>0</v>
      </c>
    </row>
    <row r="252" spans="27:76" ht="12.75"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68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1">
        <f t="shared" si="1"/>
        <v>0</v>
      </c>
    </row>
    <row r="253" spans="27:76" ht="12.75"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68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1">
        <f t="shared" si="1"/>
        <v>0</v>
      </c>
    </row>
    <row r="254" spans="27:76" ht="13.5" thickBot="1">
      <c r="AA254" s="27"/>
      <c r="AB254" s="27"/>
      <c r="AC254" s="27"/>
      <c r="AD254" s="27"/>
      <c r="AE254" s="27"/>
      <c r="AF254" s="27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70"/>
      <c r="BB254" s="71"/>
      <c r="BC254" s="72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73">
        <f>SUM(BX142:BX253)</f>
        <v>0</v>
      </c>
    </row>
  </sheetData>
  <sheetProtection/>
  <mergeCells count="7">
    <mergeCell ref="Q1:T1"/>
    <mergeCell ref="N95:S95"/>
    <mergeCell ref="N101:S101"/>
    <mergeCell ref="AG140:BW140"/>
    <mergeCell ref="N104:S104"/>
    <mergeCell ref="N109:S109"/>
    <mergeCell ref="N110:S110"/>
  </mergeCells>
  <printOptions/>
  <pageMargins left="0.31496062992125984" right="0.15748031496062992" top="0.984251968503937" bottom="0" header="0.5118110236220472" footer="0.5118110236220472"/>
  <pageSetup fitToHeight="1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GIANNIS</dc:creator>
  <cp:keywords/>
  <dc:description/>
  <cp:lastModifiedBy>giannis</cp:lastModifiedBy>
  <cp:lastPrinted>2013-07-02T08:03:50Z</cp:lastPrinted>
  <dcterms:created xsi:type="dcterms:W3CDTF">2005-03-19T18:39:06Z</dcterms:created>
  <dcterms:modified xsi:type="dcterms:W3CDTF">2013-07-02T08:04:08Z</dcterms:modified>
  <cp:category/>
  <cp:version/>
  <cp:contentType/>
  <cp:contentStatus/>
</cp:coreProperties>
</file>